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 Dlhý\Desktop\"/>
    </mc:Choice>
  </mc:AlternateContent>
  <bookViews>
    <workbookView xWindow="360" yWindow="96" windowWidth="14352" windowHeight="4680"/>
  </bookViews>
  <sheets>
    <sheet name="Výsledky dievčatá" sheetId="3" r:id="rId1"/>
    <sheet name="Výsledky chlapci" sheetId="4" r:id="rId2"/>
  </sheets>
  <calcPr calcId="171027"/>
</workbook>
</file>

<file path=xl/calcChain.xml><?xml version="1.0" encoding="utf-8"?>
<calcChain xmlns="http://schemas.openxmlformats.org/spreadsheetml/2006/main">
  <c r="R13" i="4" l="1"/>
  <c r="F20" i="4"/>
  <c r="L12" i="4"/>
  <c r="L6" i="3" l="1"/>
  <c r="R24" i="4"/>
  <c r="T24" i="4" s="1"/>
  <c r="L24" i="4"/>
  <c r="N24" i="4" s="1"/>
  <c r="F24" i="4"/>
  <c r="H24" i="4" s="1"/>
  <c r="U24" i="4" s="1"/>
  <c r="W24" i="4" s="1"/>
  <c r="R23" i="4"/>
  <c r="T23" i="4" s="1"/>
  <c r="L23" i="4"/>
  <c r="N23" i="4" s="1"/>
  <c r="F23" i="4"/>
  <c r="H23" i="4" s="1"/>
  <c r="T22" i="4" l="1"/>
  <c r="R22" i="4"/>
  <c r="L22" i="4"/>
  <c r="N22" i="4" s="1"/>
  <c r="H22" i="4"/>
  <c r="U22" i="4" s="1"/>
  <c r="W22" i="4" s="1"/>
  <c r="F22" i="4"/>
  <c r="T13" i="4"/>
  <c r="L13" i="4"/>
  <c r="N13" i="4" s="1"/>
  <c r="F13" i="4"/>
  <c r="H13" i="4" s="1"/>
  <c r="R7" i="4"/>
  <c r="T7" i="4" s="1"/>
  <c r="L7" i="4"/>
  <c r="N7" i="4" s="1"/>
  <c r="F7" i="4"/>
  <c r="R19" i="4"/>
  <c r="T19" i="4" s="1"/>
  <c r="L19" i="4"/>
  <c r="N19" i="4" s="1"/>
  <c r="F19" i="4"/>
  <c r="H19" i="4" s="1"/>
  <c r="R18" i="4"/>
  <c r="T18" i="4" s="1"/>
  <c r="L18" i="4"/>
  <c r="N18" i="4" s="1"/>
  <c r="F18" i="4"/>
  <c r="H18" i="4" s="1"/>
  <c r="R9" i="4"/>
  <c r="T9" i="4" s="1"/>
  <c r="N9" i="4"/>
  <c r="F9" i="4"/>
  <c r="H9" i="4" s="1"/>
  <c r="R16" i="4"/>
  <c r="T16" i="4" s="1"/>
  <c r="L16" i="4"/>
  <c r="N16" i="4" s="1"/>
  <c r="F16" i="4"/>
  <c r="R8" i="4"/>
  <c r="T8" i="4" s="1"/>
  <c r="L8" i="4"/>
  <c r="N8" i="4" s="1"/>
  <c r="F8" i="4"/>
  <c r="H8" i="4" s="1"/>
  <c r="R20" i="4"/>
  <c r="T20" i="4" s="1"/>
  <c r="L20" i="4"/>
  <c r="N20" i="4" s="1"/>
  <c r="H20" i="4"/>
  <c r="R15" i="4"/>
  <c r="T15" i="4" s="1"/>
  <c r="L15" i="4"/>
  <c r="N15" i="4" s="1"/>
  <c r="F15" i="4"/>
  <c r="H15" i="4" s="1"/>
  <c r="R17" i="4"/>
  <c r="T17" i="4" s="1"/>
  <c r="L17" i="4"/>
  <c r="N17" i="4" s="1"/>
  <c r="F17" i="4"/>
  <c r="R10" i="4"/>
  <c r="T10" i="4" s="1"/>
  <c r="L10" i="4"/>
  <c r="N10" i="4" s="1"/>
  <c r="F10" i="4"/>
  <c r="H10" i="4" s="1"/>
  <c r="R14" i="4"/>
  <c r="L14" i="4"/>
  <c r="F14" i="4"/>
  <c r="R11" i="4"/>
  <c r="T11" i="4" s="1"/>
  <c r="L11" i="4"/>
  <c r="N11" i="4" s="1"/>
  <c r="H11" i="4"/>
  <c r="R21" i="4"/>
  <c r="T21" i="4" s="1"/>
  <c r="L21" i="4"/>
  <c r="N21" i="4" s="1"/>
  <c r="F21" i="4"/>
  <c r="H21" i="4" s="1"/>
  <c r="U18" i="4" l="1"/>
  <c r="W18" i="4" s="1"/>
  <c r="U20" i="4"/>
  <c r="W20" i="4" s="1"/>
  <c r="N14" i="4"/>
  <c r="H14" i="4"/>
  <c r="U11" i="4"/>
  <c r="W11" i="4" s="1"/>
  <c r="H17" i="4"/>
  <c r="U17" i="4" s="1"/>
  <c r="W17" i="4" s="1"/>
  <c r="H16" i="4"/>
  <c r="U16" i="4" s="1"/>
  <c r="W16" i="4" s="1"/>
  <c r="H7" i="4"/>
  <c r="U7" i="4" s="1"/>
  <c r="W7" i="4" s="1"/>
  <c r="R12" i="4"/>
  <c r="T12" i="4" s="1"/>
  <c r="N12" i="4"/>
  <c r="F12" i="4"/>
  <c r="H12" i="4" s="1"/>
  <c r="R22" i="3"/>
  <c r="T22" i="3" s="1"/>
  <c r="N22" i="3"/>
  <c r="L22" i="3"/>
  <c r="F22" i="3"/>
  <c r="H22" i="3" s="1"/>
  <c r="R21" i="3"/>
  <c r="T21" i="3" s="1"/>
  <c r="N21" i="3"/>
  <c r="L21" i="3"/>
  <c r="F21" i="3"/>
  <c r="H21" i="3" s="1"/>
  <c r="R20" i="3"/>
  <c r="T20" i="3" s="1"/>
  <c r="N20" i="3"/>
  <c r="L20" i="3"/>
  <c r="F20" i="3"/>
  <c r="H20" i="3" s="1"/>
  <c r="R19" i="3"/>
  <c r="T19" i="3" s="1"/>
  <c r="N19" i="3"/>
  <c r="L19" i="3"/>
  <c r="F19" i="3"/>
  <c r="H19" i="3" s="1"/>
  <c r="R18" i="3"/>
  <c r="T18" i="3" s="1"/>
  <c r="N18" i="3"/>
  <c r="L18" i="3"/>
  <c r="F18" i="3"/>
  <c r="H18" i="3" s="1"/>
  <c r="R17" i="3"/>
  <c r="T17" i="3" s="1"/>
  <c r="N17" i="3"/>
  <c r="L17" i="3"/>
  <c r="F17" i="3"/>
  <c r="T16" i="3"/>
  <c r="R16" i="3"/>
  <c r="L16" i="3"/>
  <c r="N16" i="3" s="1"/>
  <c r="U16" i="3" s="1"/>
  <c r="H16" i="3"/>
  <c r="F16" i="3"/>
  <c r="T15" i="3"/>
  <c r="R15" i="3"/>
  <c r="L15" i="3"/>
  <c r="N15" i="3" s="1"/>
  <c r="U15" i="3" s="1"/>
  <c r="W15" i="3" s="1"/>
  <c r="H15" i="3"/>
  <c r="F15" i="3"/>
  <c r="T14" i="3"/>
  <c r="R14" i="3"/>
  <c r="L14" i="3"/>
  <c r="N14" i="3" s="1"/>
  <c r="U14" i="3" s="1"/>
  <c r="W14" i="3" s="1"/>
  <c r="H14" i="3"/>
  <c r="F14" i="3"/>
  <c r="T13" i="3"/>
  <c r="R13" i="3"/>
  <c r="L13" i="3"/>
  <c r="N13" i="3" s="1"/>
  <c r="U13" i="3" s="1"/>
  <c r="W13" i="3" s="1"/>
  <c r="H13" i="3"/>
  <c r="F13" i="3"/>
  <c r="R11" i="3"/>
  <c r="T11" i="3" s="1"/>
  <c r="L11" i="3"/>
  <c r="N11" i="3" s="1"/>
  <c r="F11" i="3"/>
  <c r="H11" i="3" s="1"/>
  <c r="R8" i="3"/>
  <c r="T8" i="3" s="1"/>
  <c r="L8" i="3"/>
  <c r="N8" i="3" s="1"/>
  <c r="F8" i="3"/>
  <c r="H8" i="3" s="1"/>
  <c r="R9" i="3"/>
  <c r="T9" i="3" s="1"/>
  <c r="L9" i="3"/>
  <c r="N9" i="3" s="1"/>
  <c r="F9" i="3"/>
  <c r="H9" i="3" s="1"/>
  <c r="R7" i="3"/>
  <c r="T7" i="3" s="1"/>
  <c r="L7" i="3"/>
  <c r="N7" i="3" s="1"/>
  <c r="F7" i="3"/>
  <c r="H7" i="3" s="1"/>
  <c r="R10" i="3"/>
  <c r="T10" i="3" s="1"/>
  <c r="L10" i="3"/>
  <c r="N10" i="3" s="1"/>
  <c r="F10" i="3"/>
  <c r="H10" i="3" s="1"/>
  <c r="R12" i="3"/>
  <c r="T12" i="3" s="1"/>
  <c r="L12" i="3"/>
  <c r="N12" i="3" s="1"/>
  <c r="F12" i="3"/>
  <c r="R5" i="3"/>
  <c r="T5" i="3" s="1"/>
  <c r="L5" i="3"/>
  <c r="N5" i="3" s="1"/>
  <c r="F5" i="3"/>
  <c r="H5" i="3" s="1"/>
  <c r="R6" i="3"/>
  <c r="F6" i="3"/>
  <c r="U11" i="3" l="1"/>
  <c r="W11" i="3" s="1"/>
  <c r="U8" i="3"/>
  <c r="W8" i="3" s="1"/>
  <c r="U9" i="3"/>
  <c r="W9" i="3" s="1"/>
  <c r="U7" i="3"/>
  <c r="W7" i="3" s="1"/>
  <c r="U10" i="3"/>
  <c r="W10" i="3" s="1"/>
  <c r="U5" i="3"/>
  <c r="W5" i="3" s="1"/>
  <c r="N6" i="3"/>
  <c r="U18" i="3"/>
  <c r="W18" i="3" s="1"/>
  <c r="U19" i="3"/>
  <c r="W19" i="3" s="1"/>
  <c r="U21" i="3"/>
  <c r="W21" i="3" s="1"/>
  <c r="U22" i="3"/>
  <c r="W22" i="3" s="1"/>
  <c r="U12" i="4"/>
  <c r="W12" i="4" s="1"/>
  <c r="U20" i="3"/>
  <c r="W20" i="3" s="1"/>
  <c r="W16" i="3"/>
  <c r="H6" i="3"/>
  <c r="H12" i="3"/>
  <c r="U12" i="3" s="1"/>
  <c r="W12" i="3" s="1"/>
  <c r="H17" i="3"/>
  <c r="U17" i="3" s="1"/>
  <c r="W17" i="3" s="1"/>
  <c r="T6" i="3" l="1"/>
  <c r="U6" i="3" s="1"/>
  <c r="W6" i="3" s="1"/>
  <c r="U9" i="4"/>
  <c r="W9" i="4" s="1"/>
  <c r="U19" i="4"/>
  <c r="W19" i="4" s="1"/>
  <c r="U13" i="4"/>
  <c r="W13" i="4" s="1"/>
  <c r="U15" i="4"/>
  <c r="W15" i="4" s="1"/>
  <c r="U21" i="4"/>
  <c r="W21" i="4" s="1"/>
  <c r="U10" i="4"/>
  <c r="W10" i="4" s="1"/>
  <c r="U8" i="4"/>
  <c r="W8" i="4" s="1"/>
  <c r="T14" i="4"/>
  <c r="U14" i="4" s="1"/>
  <c r="W14" i="4" s="1"/>
  <c r="U23" i="4"/>
  <c r="W23" i="4"/>
</calcChain>
</file>

<file path=xl/sharedStrings.xml><?xml version="1.0" encoding="utf-8"?>
<sst xmlns="http://schemas.openxmlformats.org/spreadsheetml/2006/main" count="112" uniqueCount="54">
  <si>
    <t>Kategória Chlapci</t>
  </si>
  <si>
    <t>Poradie</t>
  </si>
  <si>
    <t>Št.č.</t>
  </si>
  <si>
    <t>Družstvo</t>
  </si>
  <si>
    <t>Štafeta 5x30m</t>
  </si>
  <si>
    <t>Štafeta dvojíc</t>
  </si>
  <si>
    <t>TB</t>
  </si>
  <si>
    <t>výsl.čas</t>
  </si>
  <si>
    <t>Uzlová štafeta</t>
  </si>
  <si>
    <t>Čas spolu</t>
  </si>
  <si>
    <t>body za vek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</si>
  <si>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</si>
  <si>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</si>
  <si>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</si>
  <si>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</si>
  <si>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</si>
  <si>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</si>
  <si>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</si>
  <si>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</si>
  <si>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</si>
  <si>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</si>
  <si>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</si>
  <si>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</si>
  <si>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</si>
  <si>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</si>
  <si>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</si>
  <si>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</si>
  <si>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</si>
  <si>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</si>
  <si>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Výsledný čas</t>
  </si>
  <si>
    <t>čas1</t>
  </si>
  <si>
    <t>čas2</t>
  </si>
  <si>
    <t>čas3</t>
  </si>
  <si>
    <t>str.čas</t>
  </si>
  <si>
    <t>Kategória dievčatá</t>
  </si>
  <si>
    <t>Sp.St.Ves</t>
  </si>
  <si>
    <t>1.ročník súťaže mladých hasičov Reľov</t>
  </si>
  <si>
    <t>Sp.St.Ves 1</t>
  </si>
  <si>
    <t>Sp.St.Ves 2</t>
  </si>
  <si>
    <t>Podolínec</t>
  </si>
  <si>
    <t>Toporec</t>
  </si>
  <si>
    <t>Reľov</t>
  </si>
  <si>
    <t>Žakovce</t>
  </si>
  <si>
    <t>Sp.Belá</t>
  </si>
  <si>
    <t>Podolínec 2</t>
  </si>
  <si>
    <t>Podolínec 1</t>
  </si>
  <si>
    <t>V.Franková</t>
  </si>
  <si>
    <t>Holumnica</t>
  </si>
  <si>
    <t>Rakúsy 1</t>
  </si>
  <si>
    <t>Sl.Ves 2</t>
  </si>
  <si>
    <t>Rakúsy 2</t>
  </si>
  <si>
    <t>Sl.Ves 1</t>
  </si>
  <si>
    <t xml:space="preserve">Ľubica </t>
  </si>
  <si>
    <t>Ľubica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</si>
</sst>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Bodoni MT Condensed"/>
      <family val="1"/>
    </font>
    <font>
      <sz val="14"/>
      <color theme="1"/>
      <name val="Copperplate Gothic Bold"/>
      <family val="2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Algerian"/>
      <family val="5"/>
    </font>
    <font>
      <b/>
      <sz val="14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25FF88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Border="1"/>
    <xf numFmtId="0" fontId="0" fillId="0" borderId="8" xfId="0" applyBorder="1"/>
    <xf numFmtId="0" fontId="4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3" fillId="0" borderId="16" xfId="0" applyNumberFormat="1" applyFont="1" applyBorder="1"/>
    <xf numFmtId="49" fontId="3" fillId="0" borderId="17" xfId="0" applyNumberFormat="1" applyFont="1" applyBorder="1"/>
    <xf numFmtId="49" fontId="3" fillId="0" borderId="18" xfId="0" applyNumberFormat="1" applyFont="1" applyBorder="1"/>
    <xf numFmtId="49" fontId="3" fillId="0" borderId="19" xfId="0" applyNumberFormat="1" applyFont="1" applyBorder="1"/>
    <xf numFmtId="1" fontId="6" fillId="0" borderId="14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49" fontId="3" fillId="0" borderId="30" xfId="0" applyNumberFormat="1" applyFont="1" applyBorder="1"/>
    <xf numFmtId="49" fontId="3" fillId="0" borderId="39" xfId="0" applyNumberFormat="1" applyFont="1" applyBorder="1"/>
    <xf numFmtId="0" fontId="4" fillId="9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0" fillId="0" borderId="2" xfId="0" applyBorder="1"/>
    <xf numFmtId="1" fontId="6" fillId="0" borderId="40" xfId="0" applyNumberFormat="1" applyFont="1" applyBorder="1" applyAlignment="1">
      <alignment horizontal="center" vertical="center"/>
    </xf>
    <xf numFmtId="2" fontId="7" fillId="0" borderId="54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8" fillId="3" borderId="26" xfId="0" applyNumberFormat="1" applyFont="1" applyFill="1" applyBorder="1" applyAlignment="1">
      <alignment horizontal="center" vertical="center"/>
    </xf>
    <xf numFmtId="0" fontId="8" fillId="6" borderId="27" xfId="0" applyNumberFormat="1" applyFont="1" applyFill="1" applyBorder="1" applyAlignment="1">
      <alignment horizontal="center" vertical="center"/>
    </xf>
    <xf numFmtId="0" fontId="8" fillId="7" borderId="27" xfId="0" applyNumberFormat="1" applyFont="1" applyFill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/>
    </xf>
    <xf numFmtId="0" fontId="8" fillId="0" borderId="37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2" fontId="7" fillId="0" borderId="58" xfId="0" applyNumberFormat="1" applyFont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2" fontId="9" fillId="10" borderId="24" xfId="0" applyNumberFormat="1" applyFont="1" applyFill="1" applyBorder="1" applyAlignment="1">
      <alignment horizontal="center" vertical="center"/>
    </xf>
    <xf numFmtId="2" fontId="9" fillId="10" borderId="41" xfId="0" applyNumberFormat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1" fontId="3" fillId="0" borderId="48" xfId="0" applyNumberFormat="1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1" fontId="3" fillId="0" borderId="49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1" fontId="3" fillId="0" borderId="50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0" borderId="51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52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46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1" fontId="3" fillId="0" borderId="53" xfId="0" applyNumberFormat="1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/>
    </xf>
    <xf numFmtId="1" fontId="3" fillId="0" borderId="56" xfId="0" applyNumberFormat="1" applyFont="1" applyBorder="1" applyAlignment="1">
      <alignment horizontal="center" vertical="center"/>
    </xf>
    <xf numFmtId="1" fontId="3" fillId="0" borderId="36" xfId="0" applyNumberFormat="1" applyFont="1" applyBorder="1" applyAlignment="1">
      <alignment horizontal="center" vertical="center"/>
    </xf>
    <xf numFmtId="2" fontId="9" fillId="10" borderId="9" xfId="0" applyNumberFormat="1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59" xfId="0" applyNumberFormat="1" applyFont="1" applyBorder="1" applyAlignment="1">
      <alignment horizontal="center" vertical="center"/>
    </xf>
    <xf numFmtId="2" fontId="3" fillId="0" borderId="60" xfId="0" applyNumberFormat="1" applyFont="1" applyBorder="1" applyAlignment="1">
      <alignment horizontal="center" vertical="center"/>
    </xf>
    <xf numFmtId="2" fontId="3" fillId="0" borderId="61" xfId="0" applyNumberFormat="1" applyFont="1" applyBorder="1" applyAlignment="1">
      <alignment horizontal="center" vertical="center"/>
    </xf>
    <xf numFmtId="2" fontId="3" fillId="0" borderId="62" xfId="0" applyNumberFormat="1" applyFont="1" applyBorder="1" applyAlignment="1">
      <alignment horizontal="center" vertical="center"/>
    </xf>
    <xf numFmtId="2" fontId="3" fillId="0" borderId="63" xfId="0" applyNumberFormat="1" applyFont="1" applyBorder="1" applyAlignment="1">
      <alignment horizontal="center" vertical="center"/>
    </xf>
    <xf numFmtId="2" fontId="3" fillId="0" borderId="64" xfId="0" applyNumberFormat="1" applyFont="1" applyBorder="1" applyAlignment="1">
      <alignment horizontal="center" vertical="center"/>
    </xf>
    <xf numFmtId="2" fontId="3" fillId="0" borderId="65" xfId="0" applyNumberFormat="1" applyFont="1" applyBorder="1" applyAlignment="1">
      <alignment horizontal="center" vertical="center"/>
    </xf>
    <xf numFmtId="2" fontId="3" fillId="0" borderId="66" xfId="0" applyNumberFormat="1" applyFont="1" applyBorder="1" applyAlignment="1">
      <alignment horizontal="center" vertical="center"/>
    </xf>
    <xf numFmtId="2" fontId="3" fillId="0" borderId="67" xfId="0" applyNumberFormat="1" applyFont="1" applyBorder="1" applyAlignment="1">
      <alignment horizontal="center" vertical="center"/>
    </xf>
    <xf numFmtId="2" fontId="3" fillId="0" borderId="68" xfId="0" applyNumberFormat="1" applyFont="1" applyBorder="1" applyAlignment="1">
      <alignment horizontal="center" vertical="center"/>
    </xf>
    <xf numFmtId="2" fontId="3" fillId="0" borderId="69" xfId="0" applyNumberFormat="1" applyFont="1" applyBorder="1" applyAlignment="1">
      <alignment horizontal="center" vertical="center"/>
    </xf>
    <xf numFmtId="2" fontId="3" fillId="0" borderId="70" xfId="0" applyNumberFormat="1" applyFont="1" applyBorder="1" applyAlignment="1">
      <alignment horizontal="center" vertical="center"/>
    </xf>
    <xf numFmtId="2" fontId="3" fillId="0" borderId="71" xfId="0" applyNumberFormat="1" applyFont="1" applyBorder="1" applyAlignment="1">
      <alignment horizontal="center" vertical="center"/>
    </xf>
    <xf numFmtId="2" fontId="3" fillId="0" borderId="72" xfId="0" applyNumberFormat="1" applyFont="1" applyBorder="1" applyAlignment="1">
      <alignment horizontal="center" vertical="center"/>
    </xf>
    <xf numFmtId="0" fontId="4" fillId="9" borderId="44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4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textRotation="180"/>
    </xf>
    <xf numFmtId="0" fontId="4" fillId="9" borderId="57" xfId="0" applyFont="1" applyFill="1" applyBorder="1" applyAlignment="1">
      <alignment horizontal="center" vertical="center" textRotation="180"/>
    </xf>
    <xf numFmtId="0" fontId="4" fillId="9" borderId="3" xfId="0" applyFont="1" applyFill="1" applyBorder="1" applyAlignment="1">
      <alignment horizontal="center" vertical="center"/>
    </xf>
    <xf numFmtId="0" fontId="4" fillId="9" borderId="57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4" fillId="5" borderId="4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textRotation="180"/>
    </xf>
    <xf numFmtId="0" fontId="4" fillId="5" borderId="57" xfId="0" applyFont="1" applyFill="1" applyBorder="1" applyAlignment="1">
      <alignment horizontal="center" vertical="center" textRotation="180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25FF88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tabSelected="1" zoomScale="60" zoomScaleNormal="60" workbookViewId="0">
      <selection activeCell="B12" sqref="B12"/>
    </sheetView>
  </sheetViews>
  <sheetFormatPr defaultRowHeight="14.4" x14ac:dyDescent="0.3"/>
  <cols>
    <col min="1" max="1" width="4.88671875" customWidth="1"/>
    <col min="2" max="2" width="20.109375" bestFit="1" customWidth="1"/>
    <col min="3" max="3" width="7.33203125" bestFit="1" customWidth="1"/>
    <col min="4" max="5" width="7" bestFit="1" customWidth="1"/>
    <col min="6" max="6" width="9" bestFit="1" customWidth="1"/>
    <col min="7" max="7" width="3.88671875" bestFit="1" customWidth="1"/>
    <col min="8" max="8" width="8.109375" bestFit="1" customWidth="1"/>
    <col min="9" max="11" width="6.109375" bestFit="1" customWidth="1"/>
    <col min="12" max="12" width="9" bestFit="1" customWidth="1"/>
    <col min="13" max="13" width="3.44140625" bestFit="1" customWidth="1"/>
    <col min="14" max="14" width="8.109375" bestFit="1" customWidth="1"/>
    <col min="15" max="17" width="6.109375" bestFit="1" customWidth="1"/>
    <col min="18" max="18" width="9" bestFit="1" customWidth="1"/>
    <col min="19" max="19" width="3.44140625" bestFit="1" customWidth="1"/>
    <col min="20" max="20" width="8.109375" bestFit="1" customWidth="1"/>
    <col min="21" max="21" width="11" customWidth="1"/>
    <col min="22" max="22" width="6.88671875" bestFit="1" customWidth="1"/>
    <col min="23" max="23" width="11.6640625" customWidth="1"/>
    <col min="24" max="24" width="5.5546875" bestFit="1" customWidth="1"/>
  </cols>
  <sheetData>
    <row r="1" spans="1:24" ht="17.399999999999999" x14ac:dyDescent="0.3">
      <c r="A1" s="86" t="s">
        <v>34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ht="1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42.75" customHeight="1" thickTop="1" thickBot="1" x14ac:dyDescent="0.35">
      <c r="A3" s="84" t="s">
        <v>2</v>
      </c>
      <c r="B3" s="92" t="s">
        <v>3</v>
      </c>
      <c r="C3" s="81" t="s">
        <v>4</v>
      </c>
      <c r="D3" s="82"/>
      <c r="E3" s="82"/>
      <c r="F3" s="82"/>
      <c r="G3" s="82"/>
      <c r="H3" s="83"/>
      <c r="I3" s="81" t="s">
        <v>5</v>
      </c>
      <c r="J3" s="82"/>
      <c r="K3" s="82"/>
      <c r="L3" s="82"/>
      <c r="M3" s="82"/>
      <c r="N3" s="83"/>
      <c r="O3" s="87" t="s">
        <v>8</v>
      </c>
      <c r="P3" s="88"/>
      <c r="Q3" s="88"/>
      <c r="R3" s="88"/>
      <c r="S3" s="88"/>
      <c r="T3" s="89"/>
      <c r="U3" s="84" t="s">
        <v>9</v>
      </c>
      <c r="V3" s="84" t="s">
        <v>10</v>
      </c>
      <c r="W3" s="84" t="s">
        <v>29</v>
      </c>
      <c r="X3" s="90" t="s">
        <v>1</v>
      </c>
    </row>
    <row r="4" spans="1:24" ht="18.600000000000001" thickTop="1" thickBot="1" x14ac:dyDescent="0.35">
      <c r="A4" s="85"/>
      <c r="B4" s="93"/>
      <c r="C4" s="15" t="s">
        <v>30</v>
      </c>
      <c r="D4" s="15" t="s">
        <v>31</v>
      </c>
      <c r="E4" s="15" t="s">
        <v>32</v>
      </c>
      <c r="F4" s="14" t="s">
        <v>33</v>
      </c>
      <c r="G4" s="15" t="s">
        <v>6</v>
      </c>
      <c r="H4" s="15" t="s">
        <v>7</v>
      </c>
      <c r="I4" s="15" t="s">
        <v>30</v>
      </c>
      <c r="J4" s="15" t="s">
        <v>31</v>
      </c>
      <c r="K4" s="15" t="s">
        <v>32</v>
      </c>
      <c r="L4" s="14" t="s">
        <v>33</v>
      </c>
      <c r="M4" s="15" t="s">
        <v>6</v>
      </c>
      <c r="N4" s="15" t="s">
        <v>7</v>
      </c>
      <c r="O4" s="15" t="s">
        <v>30</v>
      </c>
      <c r="P4" s="15" t="s">
        <v>31</v>
      </c>
      <c r="Q4" s="15" t="s">
        <v>32</v>
      </c>
      <c r="R4" s="14" t="s">
        <v>33</v>
      </c>
      <c r="S4" s="15" t="s">
        <v>6</v>
      </c>
      <c r="T4" s="15" t="s">
        <v>7</v>
      </c>
      <c r="U4" s="85"/>
      <c r="V4" s="85"/>
      <c r="W4" s="85"/>
      <c r="X4" s="91"/>
    </row>
    <row r="5" spans="1:24" ht="21" thickTop="1" thickBot="1" x14ac:dyDescent="0.35">
      <c r="A5" s="9">
        <v>5</v>
      </c>
      <c r="B5" s="5" t="s">
        <v>40</v>
      </c>
      <c r="C5" s="34">
        <v>44.22</v>
      </c>
      <c r="D5" s="34">
        <v>44.37</v>
      </c>
      <c r="E5" s="35">
        <v>44.32</v>
      </c>
      <c r="F5" s="18">
        <f>MEDIAN(C5:E5)</f>
        <v>44.32</v>
      </c>
      <c r="G5" s="36">
        <v>0</v>
      </c>
      <c r="H5" s="37">
        <f>SUM(F5:G5)</f>
        <v>44.32</v>
      </c>
      <c r="I5" s="38">
        <v>64.55</v>
      </c>
      <c r="J5" s="38">
        <v>63.88</v>
      </c>
      <c r="K5" s="39">
        <v>64.099999999999994</v>
      </c>
      <c r="L5" s="18">
        <f>MEDIAN(I5:K5)</f>
        <v>64.099999999999994</v>
      </c>
      <c r="M5" s="40">
        <v>0</v>
      </c>
      <c r="N5" s="19">
        <f>SUM(L5:M5)</f>
        <v>64.099999999999994</v>
      </c>
      <c r="O5" s="41">
        <v>26.75</v>
      </c>
      <c r="P5" s="41">
        <v>27</v>
      </c>
      <c r="Q5" s="41">
        <v>27.06</v>
      </c>
      <c r="R5" s="18">
        <f>MEDIAN(O5:Q5)</f>
        <v>27</v>
      </c>
      <c r="S5" s="40">
        <v>0</v>
      </c>
      <c r="T5" s="19">
        <f>SUM(R5:S5)</f>
        <v>27</v>
      </c>
      <c r="U5" s="19">
        <f>SUM(H5,N5,T5)</f>
        <v>135.41999999999999</v>
      </c>
      <c r="V5" s="40">
        <v>2</v>
      </c>
      <c r="W5" s="32">
        <f>U5-V5</f>
        <v>133.41999999999999</v>
      </c>
      <c r="X5" s="22" t="s">
        <v>11</v>
      </c>
    </row>
    <row r="6" spans="1:24" ht="21" thickTop="1" thickBot="1" x14ac:dyDescent="0.35">
      <c r="A6" s="10">
        <v>16</v>
      </c>
      <c r="B6" s="6" t="s">
        <v>35</v>
      </c>
      <c r="C6" s="38">
        <v>45.75</v>
      </c>
      <c r="D6" s="38">
        <v>44.62</v>
      </c>
      <c r="E6" s="42">
        <v>44.62</v>
      </c>
      <c r="F6" s="21">
        <f>MEDIAN(C6:E6)</f>
        <v>44.62</v>
      </c>
      <c r="G6" s="43">
        <v>0</v>
      </c>
      <c r="H6" s="44">
        <f>SUM(F6:G6)</f>
        <v>44.62</v>
      </c>
      <c r="I6" s="38">
        <v>65.45</v>
      </c>
      <c r="J6" s="38">
        <v>65.25</v>
      </c>
      <c r="K6" s="39">
        <v>65.099999999999994</v>
      </c>
      <c r="L6" s="21">
        <f>MEDIAN(I6:K6)</f>
        <v>65.25</v>
      </c>
      <c r="M6" s="45">
        <v>0</v>
      </c>
      <c r="N6" s="20">
        <f>SUM(L6:M6)</f>
        <v>65.25</v>
      </c>
      <c r="O6" s="41">
        <v>28.94</v>
      </c>
      <c r="P6" s="41">
        <v>28.69</v>
      </c>
      <c r="Q6" s="41">
        <v>29.94</v>
      </c>
      <c r="R6" s="20">
        <f>MEDIAN(O6:Q6)</f>
        <v>28.94</v>
      </c>
      <c r="S6" s="45">
        <v>0</v>
      </c>
      <c r="T6" s="20">
        <f>SUM(R6:S6)</f>
        <v>28.94</v>
      </c>
      <c r="U6" s="31">
        <f>SUM(H6,N6,T6)</f>
        <v>138.81</v>
      </c>
      <c r="V6" s="46">
        <v>4</v>
      </c>
      <c r="W6" s="32">
        <f>U6-V6</f>
        <v>134.81</v>
      </c>
      <c r="X6" s="23" t="s">
        <v>12</v>
      </c>
    </row>
    <row r="7" spans="1:24" ht="21" thickTop="1" thickBot="1" x14ac:dyDescent="0.35">
      <c r="A7" s="11">
        <v>19</v>
      </c>
      <c r="B7" s="7" t="s">
        <v>53</v>
      </c>
      <c r="C7" s="47">
        <v>46.56</v>
      </c>
      <c r="D7" s="47">
        <v>46.09</v>
      </c>
      <c r="E7" s="48">
        <v>46.1</v>
      </c>
      <c r="F7" s="31">
        <f>MEDIAN(C7:E7)</f>
        <v>46.1</v>
      </c>
      <c r="G7" s="49">
        <v>0</v>
      </c>
      <c r="H7" s="31">
        <f>SUM(F7:G7)</f>
        <v>46.1</v>
      </c>
      <c r="I7" s="38">
        <v>72.58</v>
      </c>
      <c r="J7" s="38">
        <v>71.290000000000006</v>
      </c>
      <c r="K7" s="39">
        <v>71.14</v>
      </c>
      <c r="L7" s="20">
        <f>MEDIAN(I7:K7)</f>
        <v>71.290000000000006</v>
      </c>
      <c r="M7" s="50">
        <v>0</v>
      </c>
      <c r="N7" s="21">
        <f>SUM(L7:M7)</f>
        <v>71.290000000000006</v>
      </c>
      <c r="O7" s="41">
        <v>24.81</v>
      </c>
      <c r="P7" s="41">
        <v>24.62</v>
      </c>
      <c r="Q7" s="41">
        <v>25</v>
      </c>
      <c r="R7" s="20">
        <f>MEDIAN(O7:Q7)</f>
        <v>24.81</v>
      </c>
      <c r="S7" s="50">
        <v>0</v>
      </c>
      <c r="T7" s="31">
        <f>SUM(R7:S7)</f>
        <v>24.81</v>
      </c>
      <c r="U7" s="31">
        <f>SUM(H7,N7,T7)</f>
        <v>142.20000000000002</v>
      </c>
      <c r="V7" s="51">
        <v>0</v>
      </c>
      <c r="W7" s="32">
        <f>U7-V7</f>
        <v>142.20000000000002</v>
      </c>
      <c r="X7" s="24" t="s">
        <v>13</v>
      </c>
    </row>
    <row r="8" spans="1:24" ht="21" thickTop="1" thickBot="1" x14ac:dyDescent="0.35">
      <c r="A8" s="10">
        <v>10</v>
      </c>
      <c r="B8" s="6" t="s">
        <v>39</v>
      </c>
      <c r="C8" s="38">
        <v>51.4</v>
      </c>
      <c r="D8" s="38">
        <v>52.47</v>
      </c>
      <c r="E8" s="42">
        <v>52.5</v>
      </c>
      <c r="F8" s="20">
        <f>MEDIAN(C8:E8)</f>
        <v>52.47</v>
      </c>
      <c r="G8" s="43">
        <v>0</v>
      </c>
      <c r="H8" s="31">
        <f>SUM(F8:G8)</f>
        <v>52.47</v>
      </c>
      <c r="I8" s="38">
        <v>71.55</v>
      </c>
      <c r="J8" s="38">
        <v>71.41</v>
      </c>
      <c r="K8" s="39">
        <v>71.09</v>
      </c>
      <c r="L8" s="21">
        <f>MEDIAN(I8:K8)</f>
        <v>71.41</v>
      </c>
      <c r="M8" s="45">
        <v>0</v>
      </c>
      <c r="N8" s="31">
        <f>SUM(L8:M8)</f>
        <v>71.41</v>
      </c>
      <c r="O8" s="41">
        <v>32.85</v>
      </c>
      <c r="P8" s="41">
        <v>33.630000000000003</v>
      </c>
      <c r="Q8" s="41">
        <v>33.04</v>
      </c>
      <c r="R8" s="20">
        <f>MEDIAN(O8:Q8)</f>
        <v>33.04</v>
      </c>
      <c r="S8" s="43">
        <v>0</v>
      </c>
      <c r="T8" s="44">
        <f>SUM(R8:S8)</f>
        <v>33.04</v>
      </c>
      <c r="U8" s="31">
        <f>SUM(H8,N8,T8)</f>
        <v>156.91999999999999</v>
      </c>
      <c r="V8" s="46">
        <v>4</v>
      </c>
      <c r="W8" s="32">
        <f>U8-V8</f>
        <v>152.91999999999999</v>
      </c>
      <c r="X8" s="25" t="s">
        <v>14</v>
      </c>
    </row>
    <row r="9" spans="1:24" ht="21" thickTop="1" thickBot="1" x14ac:dyDescent="0.35">
      <c r="A9" s="11"/>
      <c r="B9" s="8"/>
      <c r="C9" s="38">
        <v>0</v>
      </c>
      <c r="D9" s="38">
        <v>0</v>
      </c>
      <c r="E9" s="42">
        <v>0</v>
      </c>
      <c r="F9" s="29">
        <f t="shared" ref="F5:F12" si="0">MEDIAN(C9:E9)</f>
        <v>0</v>
      </c>
      <c r="G9" s="52">
        <v>0</v>
      </c>
      <c r="H9" s="31">
        <f t="shared" ref="H5:H12" si="1">SUM(F9:G9)</f>
        <v>0</v>
      </c>
      <c r="I9" s="38">
        <v>0</v>
      </c>
      <c r="J9" s="38">
        <v>0</v>
      </c>
      <c r="K9" s="39">
        <v>0</v>
      </c>
      <c r="L9" s="20">
        <f t="shared" ref="L5:L12" si="2">MEDIAN(I9:K9)</f>
        <v>0</v>
      </c>
      <c r="M9" s="53">
        <v>0</v>
      </c>
      <c r="N9" s="20">
        <f t="shared" ref="N5:N12" si="3">SUM(L9:M9)</f>
        <v>0</v>
      </c>
      <c r="O9" s="41">
        <v>0</v>
      </c>
      <c r="P9" s="41">
        <v>0</v>
      </c>
      <c r="Q9" s="41">
        <v>0</v>
      </c>
      <c r="R9" s="21">
        <f t="shared" ref="R5:R12" si="4">MEDIAN(O9:Q9)</f>
        <v>0</v>
      </c>
      <c r="S9" s="53">
        <v>0</v>
      </c>
      <c r="T9" s="31">
        <f t="shared" ref="T5:T12" si="5">SUM(R9:S9)</f>
        <v>0</v>
      </c>
      <c r="U9" s="31">
        <f t="shared" ref="U5:U12" si="6">SUM(H9,N9,T9)</f>
        <v>0</v>
      </c>
      <c r="V9" s="54">
        <v>0</v>
      </c>
      <c r="W9" s="32">
        <f t="shared" ref="W5:W12" si="7">U9-V9</f>
        <v>0</v>
      </c>
      <c r="X9" s="26" t="s">
        <v>15</v>
      </c>
    </row>
    <row r="10" spans="1:24" ht="21" thickTop="1" thickBot="1" x14ac:dyDescent="0.35">
      <c r="A10" s="10"/>
      <c r="B10" s="6"/>
      <c r="C10" s="38">
        <v>0</v>
      </c>
      <c r="D10" s="38">
        <v>0</v>
      </c>
      <c r="E10" s="42">
        <v>0</v>
      </c>
      <c r="F10" s="21">
        <f t="shared" si="0"/>
        <v>0</v>
      </c>
      <c r="G10" s="43">
        <v>0</v>
      </c>
      <c r="H10" s="31">
        <f t="shared" si="1"/>
        <v>0</v>
      </c>
      <c r="I10" s="38">
        <v>0</v>
      </c>
      <c r="J10" s="38">
        <v>0</v>
      </c>
      <c r="K10" s="39">
        <v>0</v>
      </c>
      <c r="L10" s="20">
        <f t="shared" si="2"/>
        <v>0</v>
      </c>
      <c r="M10" s="45">
        <v>0</v>
      </c>
      <c r="N10" s="21">
        <f t="shared" si="3"/>
        <v>0</v>
      </c>
      <c r="O10" s="41">
        <v>0</v>
      </c>
      <c r="P10" s="41">
        <v>0</v>
      </c>
      <c r="Q10" s="41">
        <v>0</v>
      </c>
      <c r="R10" s="31">
        <f t="shared" si="4"/>
        <v>0</v>
      </c>
      <c r="S10" s="45">
        <v>0</v>
      </c>
      <c r="T10" s="31">
        <f t="shared" si="5"/>
        <v>0</v>
      </c>
      <c r="U10" s="31">
        <f t="shared" si="6"/>
        <v>0</v>
      </c>
      <c r="V10" s="46">
        <v>0</v>
      </c>
      <c r="W10" s="32">
        <f t="shared" si="7"/>
        <v>0</v>
      </c>
      <c r="X10" s="25" t="s">
        <v>16</v>
      </c>
    </row>
    <row r="11" spans="1:24" ht="21" thickTop="1" thickBot="1" x14ac:dyDescent="0.35">
      <c r="A11" s="11"/>
      <c r="B11" s="8"/>
      <c r="C11" s="38">
        <v>0</v>
      </c>
      <c r="D11" s="38">
        <v>0</v>
      </c>
      <c r="E11" s="42">
        <v>0</v>
      </c>
      <c r="F11" s="20">
        <f t="shared" si="0"/>
        <v>0</v>
      </c>
      <c r="G11" s="52">
        <v>0</v>
      </c>
      <c r="H11" s="31">
        <f t="shared" si="1"/>
        <v>0</v>
      </c>
      <c r="I11" s="38">
        <v>0</v>
      </c>
      <c r="J11" s="38">
        <v>0</v>
      </c>
      <c r="K11" s="39">
        <v>0</v>
      </c>
      <c r="L11" s="20">
        <f t="shared" si="2"/>
        <v>0</v>
      </c>
      <c r="M11" s="43">
        <v>0</v>
      </c>
      <c r="N11" s="44">
        <f t="shared" si="3"/>
        <v>0</v>
      </c>
      <c r="O11" s="41">
        <v>0</v>
      </c>
      <c r="P11" s="41">
        <v>0</v>
      </c>
      <c r="Q11" s="41">
        <v>0</v>
      </c>
      <c r="R11" s="20">
        <f t="shared" si="4"/>
        <v>0</v>
      </c>
      <c r="S11" s="53">
        <v>0</v>
      </c>
      <c r="T11" s="31">
        <f t="shared" si="5"/>
        <v>0</v>
      </c>
      <c r="U11" s="31">
        <f t="shared" si="6"/>
        <v>0</v>
      </c>
      <c r="V11" s="54">
        <v>0</v>
      </c>
      <c r="W11" s="32">
        <f t="shared" si="7"/>
        <v>0</v>
      </c>
      <c r="X11" s="26" t="s">
        <v>17</v>
      </c>
    </row>
    <row r="12" spans="1:24" ht="21" thickTop="1" thickBot="1" x14ac:dyDescent="0.35">
      <c r="A12" s="10"/>
      <c r="B12" s="6"/>
      <c r="C12" s="38">
        <v>0</v>
      </c>
      <c r="D12" s="38">
        <v>0</v>
      </c>
      <c r="E12" s="42">
        <v>0</v>
      </c>
      <c r="F12" s="21">
        <f t="shared" si="0"/>
        <v>0</v>
      </c>
      <c r="G12" s="43">
        <v>0</v>
      </c>
      <c r="H12" s="31">
        <f t="shared" si="1"/>
        <v>0</v>
      </c>
      <c r="I12" s="38">
        <v>0</v>
      </c>
      <c r="J12" s="38">
        <v>0</v>
      </c>
      <c r="K12" s="39">
        <v>0</v>
      </c>
      <c r="L12" s="20">
        <f t="shared" si="2"/>
        <v>0</v>
      </c>
      <c r="M12" s="45">
        <v>0</v>
      </c>
      <c r="N12" s="31">
        <f t="shared" si="3"/>
        <v>0</v>
      </c>
      <c r="O12" s="41">
        <v>0</v>
      </c>
      <c r="P12" s="41">
        <v>0</v>
      </c>
      <c r="Q12" s="41">
        <v>0</v>
      </c>
      <c r="R12" s="21">
        <f t="shared" si="4"/>
        <v>0</v>
      </c>
      <c r="S12" s="45">
        <v>0</v>
      </c>
      <c r="T12" s="31">
        <f t="shared" si="5"/>
        <v>0</v>
      </c>
      <c r="U12" s="31">
        <f t="shared" si="6"/>
        <v>0</v>
      </c>
      <c r="V12" s="46">
        <v>0</v>
      </c>
      <c r="W12" s="32">
        <f t="shared" si="7"/>
        <v>0</v>
      </c>
      <c r="X12" s="25" t="s">
        <v>18</v>
      </c>
    </row>
    <row r="13" spans="1:24" ht="21" thickTop="1" thickBot="1" x14ac:dyDescent="0.35">
      <c r="A13" s="11">
        <v>9</v>
      </c>
      <c r="B13" s="8"/>
      <c r="C13" s="38">
        <v>0</v>
      </c>
      <c r="D13" s="38">
        <v>0</v>
      </c>
      <c r="E13" s="42">
        <v>0</v>
      </c>
      <c r="F13" s="31">
        <f t="shared" ref="F13:F22" si="8">MEDIAN(C13:E13)</f>
        <v>0</v>
      </c>
      <c r="G13" s="52"/>
      <c r="H13" s="20">
        <f t="shared" ref="H13:H22" si="9">SUM(F13:G13)</f>
        <v>0</v>
      </c>
      <c r="I13" s="38">
        <v>0</v>
      </c>
      <c r="J13" s="38">
        <v>0</v>
      </c>
      <c r="K13" s="39">
        <v>0</v>
      </c>
      <c r="L13" s="20">
        <f t="shared" ref="L13:L22" si="10">MEDIAN(I13:K13)</f>
        <v>0</v>
      </c>
      <c r="M13" s="53"/>
      <c r="N13" s="31">
        <f t="shared" ref="N13:N22" si="11">SUM(L13:M13)</f>
        <v>0</v>
      </c>
      <c r="O13" s="41">
        <v>0</v>
      </c>
      <c r="P13" s="41">
        <v>0</v>
      </c>
      <c r="Q13" s="41">
        <v>0</v>
      </c>
      <c r="R13" s="20">
        <f t="shared" ref="R13:R22" si="12">MEDIAN(O13:Q13)</f>
        <v>0</v>
      </c>
      <c r="S13" s="43"/>
      <c r="T13" s="20">
        <f t="shared" ref="T13:T22" si="13">SUM(R13:S13)</f>
        <v>0</v>
      </c>
      <c r="U13" s="20">
        <f t="shared" ref="U13:U22" si="14">SUM(H13,N13,T13)</f>
        <v>0</v>
      </c>
      <c r="V13" s="54"/>
      <c r="W13" s="32">
        <f t="shared" ref="W13:W22" si="15">U13-V13</f>
        <v>0</v>
      </c>
      <c r="X13" s="26" t="s">
        <v>19</v>
      </c>
    </row>
    <row r="14" spans="1:24" ht="21" thickTop="1" thickBot="1" x14ac:dyDescent="0.35">
      <c r="A14" s="10">
        <v>10</v>
      </c>
      <c r="B14" s="6"/>
      <c r="C14" s="38">
        <v>0</v>
      </c>
      <c r="D14" s="38">
        <v>0</v>
      </c>
      <c r="E14" s="42">
        <v>0</v>
      </c>
      <c r="F14" s="31">
        <f t="shared" si="8"/>
        <v>0</v>
      </c>
      <c r="G14" s="43"/>
      <c r="H14" s="20">
        <f t="shared" si="9"/>
        <v>0</v>
      </c>
      <c r="I14" s="38">
        <v>0</v>
      </c>
      <c r="J14" s="38">
        <v>0</v>
      </c>
      <c r="K14" s="39">
        <v>0</v>
      </c>
      <c r="L14" s="20">
        <f t="shared" si="10"/>
        <v>0</v>
      </c>
      <c r="M14" s="43"/>
      <c r="N14" s="31">
        <f t="shared" si="11"/>
        <v>0</v>
      </c>
      <c r="O14" s="41">
        <v>0</v>
      </c>
      <c r="P14" s="41">
        <v>0</v>
      </c>
      <c r="Q14" s="41">
        <v>0</v>
      </c>
      <c r="R14" s="21">
        <f t="shared" si="12"/>
        <v>0</v>
      </c>
      <c r="S14" s="43"/>
      <c r="T14" s="31">
        <f t="shared" si="13"/>
        <v>0</v>
      </c>
      <c r="U14" s="21">
        <f t="shared" si="14"/>
        <v>0</v>
      </c>
      <c r="V14" s="55"/>
      <c r="W14" s="32">
        <f t="shared" si="15"/>
        <v>0</v>
      </c>
      <c r="X14" s="27" t="s">
        <v>20</v>
      </c>
    </row>
    <row r="15" spans="1:24" ht="21" thickTop="1" thickBot="1" x14ac:dyDescent="0.35">
      <c r="A15" s="11">
        <v>11</v>
      </c>
      <c r="B15" s="7"/>
      <c r="C15" s="38">
        <v>0</v>
      </c>
      <c r="D15" s="38">
        <v>0</v>
      </c>
      <c r="E15" s="42">
        <v>0</v>
      </c>
      <c r="F15" s="31">
        <f t="shared" si="8"/>
        <v>0</v>
      </c>
      <c r="G15" s="49"/>
      <c r="H15" s="21">
        <f t="shared" si="9"/>
        <v>0</v>
      </c>
      <c r="I15" s="38">
        <v>0</v>
      </c>
      <c r="J15" s="38">
        <v>0</v>
      </c>
      <c r="K15" s="39">
        <v>0</v>
      </c>
      <c r="L15" s="21">
        <f t="shared" si="10"/>
        <v>0</v>
      </c>
      <c r="M15" s="50"/>
      <c r="N15" s="20">
        <f t="shared" si="11"/>
        <v>0</v>
      </c>
      <c r="O15" s="41">
        <v>0</v>
      </c>
      <c r="P15" s="41">
        <v>0</v>
      </c>
      <c r="Q15" s="41">
        <v>0</v>
      </c>
      <c r="R15" s="31">
        <f t="shared" si="12"/>
        <v>0</v>
      </c>
      <c r="S15" s="50"/>
      <c r="T15" s="20">
        <f t="shared" si="13"/>
        <v>0</v>
      </c>
      <c r="U15" s="31">
        <f t="shared" si="14"/>
        <v>0</v>
      </c>
      <c r="V15" s="46"/>
      <c r="W15" s="32">
        <f t="shared" si="15"/>
        <v>0</v>
      </c>
      <c r="X15" s="25" t="s">
        <v>21</v>
      </c>
    </row>
    <row r="16" spans="1:24" ht="21" thickTop="1" thickBot="1" x14ac:dyDescent="0.35">
      <c r="A16" s="10">
        <v>12</v>
      </c>
      <c r="B16" s="8"/>
      <c r="C16" s="38">
        <v>0</v>
      </c>
      <c r="D16" s="38">
        <v>0</v>
      </c>
      <c r="E16" s="42">
        <v>0</v>
      </c>
      <c r="F16" s="31">
        <f t="shared" si="8"/>
        <v>0</v>
      </c>
      <c r="G16" s="52"/>
      <c r="H16" s="20">
        <f t="shared" si="9"/>
        <v>0</v>
      </c>
      <c r="I16" s="38">
        <v>0</v>
      </c>
      <c r="J16" s="38">
        <v>0</v>
      </c>
      <c r="K16" s="39">
        <v>0</v>
      </c>
      <c r="L16" s="20">
        <f t="shared" si="10"/>
        <v>0</v>
      </c>
      <c r="M16" s="53"/>
      <c r="N16" s="31">
        <f t="shared" si="11"/>
        <v>0</v>
      </c>
      <c r="O16" s="41">
        <v>0</v>
      </c>
      <c r="P16" s="41">
        <v>0</v>
      </c>
      <c r="Q16" s="41">
        <v>0</v>
      </c>
      <c r="R16" s="31">
        <f t="shared" si="12"/>
        <v>0</v>
      </c>
      <c r="S16" s="43"/>
      <c r="T16" s="20">
        <f t="shared" si="13"/>
        <v>0</v>
      </c>
      <c r="U16" s="20">
        <f t="shared" si="14"/>
        <v>0</v>
      </c>
      <c r="V16" s="54"/>
      <c r="W16" s="32">
        <f t="shared" si="15"/>
        <v>0</v>
      </c>
      <c r="X16" s="26" t="s">
        <v>22</v>
      </c>
    </row>
    <row r="17" spans="1:24" ht="21" thickTop="1" thickBot="1" x14ac:dyDescent="0.35">
      <c r="A17" s="11">
        <v>13</v>
      </c>
      <c r="B17" s="12"/>
      <c r="C17" s="38">
        <v>0</v>
      </c>
      <c r="D17" s="38">
        <v>0</v>
      </c>
      <c r="E17" s="42">
        <v>0</v>
      </c>
      <c r="F17" s="20">
        <f t="shared" si="8"/>
        <v>0</v>
      </c>
      <c r="G17" s="56"/>
      <c r="H17" s="20">
        <f t="shared" si="9"/>
        <v>0</v>
      </c>
      <c r="I17" s="38">
        <v>0</v>
      </c>
      <c r="J17" s="38">
        <v>0</v>
      </c>
      <c r="K17" s="39">
        <v>0</v>
      </c>
      <c r="L17" s="29">
        <f t="shared" si="10"/>
        <v>0</v>
      </c>
      <c r="M17" s="43"/>
      <c r="N17" s="31">
        <f t="shared" si="11"/>
        <v>0</v>
      </c>
      <c r="O17" s="41">
        <v>0</v>
      </c>
      <c r="P17" s="41">
        <v>0</v>
      </c>
      <c r="Q17" s="41">
        <v>0</v>
      </c>
      <c r="R17" s="31">
        <f t="shared" si="12"/>
        <v>0</v>
      </c>
      <c r="S17" s="56"/>
      <c r="T17" s="31">
        <f t="shared" si="13"/>
        <v>0</v>
      </c>
      <c r="U17" s="21">
        <f t="shared" si="14"/>
        <v>0</v>
      </c>
      <c r="V17" s="55"/>
      <c r="W17" s="32">
        <f t="shared" si="15"/>
        <v>0</v>
      </c>
      <c r="X17" s="27" t="s">
        <v>23</v>
      </c>
    </row>
    <row r="18" spans="1:24" ht="21" thickTop="1" thickBot="1" x14ac:dyDescent="0.35">
      <c r="A18" s="10">
        <v>14</v>
      </c>
      <c r="B18" s="6"/>
      <c r="C18" s="38">
        <v>0</v>
      </c>
      <c r="D18" s="38">
        <v>0</v>
      </c>
      <c r="E18" s="42">
        <v>0</v>
      </c>
      <c r="F18" s="21">
        <f t="shared" si="8"/>
        <v>0</v>
      </c>
      <c r="G18" s="43"/>
      <c r="H18" s="21">
        <f t="shared" si="9"/>
        <v>0</v>
      </c>
      <c r="I18" s="38">
        <v>0</v>
      </c>
      <c r="J18" s="38">
        <v>0</v>
      </c>
      <c r="K18" s="39">
        <v>0</v>
      </c>
      <c r="L18" s="29">
        <f t="shared" si="10"/>
        <v>0</v>
      </c>
      <c r="M18" s="50"/>
      <c r="N18" s="20">
        <f t="shared" si="11"/>
        <v>0</v>
      </c>
      <c r="O18" s="41">
        <v>0</v>
      </c>
      <c r="P18" s="41">
        <v>0</v>
      </c>
      <c r="Q18" s="41">
        <v>0</v>
      </c>
      <c r="R18" s="20">
        <f t="shared" si="12"/>
        <v>0</v>
      </c>
      <c r="S18" s="43"/>
      <c r="T18" s="20">
        <f t="shared" si="13"/>
        <v>0</v>
      </c>
      <c r="U18" s="31">
        <f t="shared" si="14"/>
        <v>0</v>
      </c>
      <c r="V18" s="46"/>
      <c r="W18" s="32">
        <f t="shared" si="15"/>
        <v>0</v>
      </c>
      <c r="X18" s="25" t="s">
        <v>24</v>
      </c>
    </row>
    <row r="19" spans="1:24" ht="21" thickTop="1" thickBot="1" x14ac:dyDescent="0.35">
      <c r="A19" s="11">
        <v>15</v>
      </c>
      <c r="B19" s="8"/>
      <c r="C19" s="38">
        <v>0</v>
      </c>
      <c r="D19" s="38">
        <v>0</v>
      </c>
      <c r="E19" s="42">
        <v>0</v>
      </c>
      <c r="F19" s="31">
        <f t="shared" si="8"/>
        <v>0</v>
      </c>
      <c r="G19" s="52"/>
      <c r="H19" s="20">
        <f t="shared" si="9"/>
        <v>0</v>
      </c>
      <c r="I19" s="38">
        <v>0</v>
      </c>
      <c r="J19" s="38">
        <v>0</v>
      </c>
      <c r="K19" s="39">
        <v>0</v>
      </c>
      <c r="L19" s="21">
        <f t="shared" si="10"/>
        <v>0</v>
      </c>
      <c r="M19" s="53"/>
      <c r="N19" s="31">
        <f t="shared" si="11"/>
        <v>0</v>
      </c>
      <c r="O19" s="41">
        <v>0</v>
      </c>
      <c r="P19" s="41">
        <v>0</v>
      </c>
      <c r="Q19" s="41">
        <v>0</v>
      </c>
      <c r="R19" s="21">
        <f t="shared" si="12"/>
        <v>0</v>
      </c>
      <c r="S19" s="43"/>
      <c r="T19" s="20">
        <f t="shared" si="13"/>
        <v>0</v>
      </c>
      <c r="U19" s="20">
        <f t="shared" si="14"/>
        <v>0</v>
      </c>
      <c r="V19" s="54"/>
      <c r="W19" s="32">
        <f t="shared" si="15"/>
        <v>0</v>
      </c>
      <c r="X19" s="26" t="s">
        <v>25</v>
      </c>
    </row>
    <row r="20" spans="1:24" ht="21" thickTop="1" thickBot="1" x14ac:dyDescent="0.35">
      <c r="A20" s="10">
        <v>16</v>
      </c>
      <c r="B20" s="12"/>
      <c r="C20" s="38">
        <v>0</v>
      </c>
      <c r="D20" s="38">
        <v>0</v>
      </c>
      <c r="E20" s="42">
        <v>0</v>
      </c>
      <c r="F20" s="31">
        <f t="shared" si="8"/>
        <v>0</v>
      </c>
      <c r="G20" s="56"/>
      <c r="H20" s="31">
        <f t="shared" si="9"/>
        <v>0</v>
      </c>
      <c r="I20" s="38">
        <v>0</v>
      </c>
      <c r="J20" s="38">
        <v>0</v>
      </c>
      <c r="K20" s="39">
        <v>0</v>
      </c>
      <c r="L20" s="20">
        <f t="shared" si="10"/>
        <v>0</v>
      </c>
      <c r="M20" s="43"/>
      <c r="N20" s="31">
        <f t="shared" si="11"/>
        <v>0</v>
      </c>
      <c r="O20" s="41">
        <v>0</v>
      </c>
      <c r="P20" s="41">
        <v>0</v>
      </c>
      <c r="Q20" s="41">
        <v>0</v>
      </c>
      <c r="R20" s="20">
        <f t="shared" si="12"/>
        <v>0</v>
      </c>
      <c r="S20" s="56"/>
      <c r="T20" s="20">
        <f t="shared" si="13"/>
        <v>0</v>
      </c>
      <c r="U20" s="21">
        <f t="shared" si="14"/>
        <v>0</v>
      </c>
      <c r="V20" s="46"/>
      <c r="W20" s="32">
        <f t="shared" si="15"/>
        <v>0</v>
      </c>
      <c r="X20" s="27" t="s">
        <v>26</v>
      </c>
    </row>
    <row r="21" spans="1:24" ht="21" thickTop="1" thickBot="1" x14ac:dyDescent="0.35">
      <c r="A21" s="11">
        <v>17</v>
      </c>
      <c r="B21" s="6"/>
      <c r="C21" s="38">
        <v>0</v>
      </c>
      <c r="D21" s="38">
        <v>0</v>
      </c>
      <c r="E21" s="42">
        <v>0</v>
      </c>
      <c r="F21" s="31">
        <f t="shared" si="8"/>
        <v>0</v>
      </c>
      <c r="G21" s="43"/>
      <c r="H21" s="20">
        <f t="shared" si="9"/>
        <v>0</v>
      </c>
      <c r="I21" s="38">
        <v>0</v>
      </c>
      <c r="J21" s="38">
        <v>0</v>
      </c>
      <c r="K21" s="39">
        <v>0</v>
      </c>
      <c r="L21" s="29">
        <f t="shared" si="10"/>
        <v>0</v>
      </c>
      <c r="M21" s="50"/>
      <c r="N21" s="20">
        <f t="shared" si="11"/>
        <v>0</v>
      </c>
      <c r="O21" s="41">
        <v>0</v>
      </c>
      <c r="P21" s="41">
        <v>0</v>
      </c>
      <c r="Q21" s="41">
        <v>0</v>
      </c>
      <c r="R21" s="21">
        <f t="shared" si="12"/>
        <v>0</v>
      </c>
      <c r="S21" s="43"/>
      <c r="T21" s="21">
        <f t="shared" si="13"/>
        <v>0</v>
      </c>
      <c r="U21" s="31">
        <f t="shared" si="14"/>
        <v>0</v>
      </c>
      <c r="V21" s="51"/>
      <c r="W21" s="32">
        <f t="shared" si="15"/>
        <v>0</v>
      </c>
      <c r="X21" s="25" t="s">
        <v>27</v>
      </c>
    </row>
    <row r="22" spans="1:24" ht="21" thickTop="1" thickBot="1" x14ac:dyDescent="0.35">
      <c r="A22" s="17">
        <v>18</v>
      </c>
      <c r="B22" s="13"/>
      <c r="C22" s="57">
        <v>0</v>
      </c>
      <c r="D22" s="58">
        <v>0</v>
      </c>
      <c r="E22" s="59">
        <v>0</v>
      </c>
      <c r="F22" s="30">
        <f t="shared" si="8"/>
        <v>0</v>
      </c>
      <c r="G22" s="60"/>
      <c r="H22" s="30">
        <f t="shared" si="9"/>
        <v>0</v>
      </c>
      <c r="I22" s="38">
        <v>0</v>
      </c>
      <c r="J22" s="38">
        <v>0</v>
      </c>
      <c r="K22" s="59">
        <v>0</v>
      </c>
      <c r="L22" s="21">
        <f t="shared" si="10"/>
        <v>0</v>
      </c>
      <c r="M22" s="61"/>
      <c r="N22" s="30">
        <f t="shared" si="11"/>
        <v>0</v>
      </c>
      <c r="O22" s="62">
        <v>0</v>
      </c>
      <c r="P22" s="41">
        <v>0</v>
      </c>
      <c r="Q22" s="62">
        <v>0</v>
      </c>
      <c r="R22" s="30">
        <f t="shared" si="12"/>
        <v>0</v>
      </c>
      <c r="S22" s="63"/>
      <c r="T22" s="30">
        <f t="shared" si="13"/>
        <v>0</v>
      </c>
      <c r="U22" s="30">
        <f t="shared" si="14"/>
        <v>0</v>
      </c>
      <c r="V22" s="64"/>
      <c r="W22" s="33">
        <f t="shared" si="15"/>
        <v>0</v>
      </c>
      <c r="X22" s="28" t="s">
        <v>28</v>
      </c>
    </row>
    <row r="23" spans="1:24" ht="15" thickTop="1" x14ac:dyDescent="0.3">
      <c r="C23" s="16"/>
      <c r="E23" s="16"/>
      <c r="F23" s="16"/>
      <c r="I23" s="16"/>
      <c r="J23" s="16"/>
      <c r="K23" s="16"/>
      <c r="L23" s="16"/>
      <c r="O23" s="16"/>
      <c r="P23" s="16"/>
      <c r="Q23" s="16"/>
      <c r="R23" s="16"/>
      <c r="W23" s="16"/>
    </row>
    <row r="24" spans="1:24" x14ac:dyDescent="0.3">
      <c r="C24" s="1"/>
    </row>
  </sheetData>
  <sortState ref="A5:W8">
    <sortCondition ref="W5:W8"/>
  </sortState>
  <mergeCells count="10">
    <mergeCell ref="C3:H3"/>
    <mergeCell ref="I3:N3"/>
    <mergeCell ref="V3:V4"/>
    <mergeCell ref="W3:W4"/>
    <mergeCell ref="A1:X1"/>
    <mergeCell ref="O3:T3"/>
    <mergeCell ref="U3:U4"/>
    <mergeCell ref="X3:X4"/>
    <mergeCell ref="B3:B4"/>
    <mergeCell ref="A3:A4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77" orientation="landscape" r:id="rId1"/>
  <headerFooter>
    <oddHeader>&amp;L&amp;D&amp;CVýsledková tabuľka päťčlenných družstiev&amp;R&amp;G</oddHeader>
    <oddFooter>&amp;L&amp;8All rights reserved  ©(Peter Knapik)&amp;C&amp;P&amp;R&amp;T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opLeftCell="A7" zoomScale="60" zoomScaleNormal="60" workbookViewId="0">
      <selection activeCell="W13" sqref="W13"/>
    </sheetView>
  </sheetViews>
  <sheetFormatPr defaultRowHeight="14.4" x14ac:dyDescent="0.3"/>
  <cols>
    <col min="1" max="1" width="5.109375" customWidth="1"/>
    <col min="2" max="2" width="11.6640625" bestFit="1" customWidth="1"/>
    <col min="3" max="5" width="6.33203125" bestFit="1" customWidth="1"/>
    <col min="6" max="6" width="9.109375" bestFit="1" customWidth="1"/>
    <col min="7" max="7" width="3.44140625" bestFit="1" customWidth="1"/>
    <col min="8" max="8" width="8.33203125" bestFit="1" customWidth="1"/>
    <col min="9" max="9" width="5.88671875" bestFit="1" customWidth="1"/>
    <col min="10" max="11" width="6.33203125" bestFit="1" customWidth="1"/>
    <col min="12" max="12" width="9.109375" bestFit="1" customWidth="1"/>
    <col min="13" max="13" width="3.44140625" bestFit="1" customWidth="1"/>
    <col min="14" max="14" width="8.33203125" bestFit="1" customWidth="1"/>
    <col min="15" max="15" width="6.33203125" bestFit="1" customWidth="1"/>
    <col min="16" max="16" width="5.88671875" bestFit="1" customWidth="1"/>
    <col min="17" max="17" width="6.33203125" bestFit="1" customWidth="1"/>
    <col min="18" max="18" width="9.109375" bestFit="1" customWidth="1"/>
    <col min="19" max="19" width="3.44140625" bestFit="1" customWidth="1"/>
    <col min="20" max="20" width="8.33203125" bestFit="1" customWidth="1"/>
    <col min="21" max="21" width="7.5546875" bestFit="1" customWidth="1"/>
    <col min="22" max="22" width="7.109375" customWidth="1"/>
    <col min="23" max="23" width="12.109375" customWidth="1"/>
    <col min="24" max="24" width="5.5546875" bestFit="1" customWidth="1"/>
  </cols>
  <sheetData>
    <row r="1" spans="1:24" ht="23.4" x14ac:dyDescent="0.45">
      <c r="A1" s="98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</row>
    <row r="3" spans="1:24" ht="17.399999999999999" x14ac:dyDescent="0.3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4" spans="1:24" ht="15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39" customHeight="1" thickTop="1" thickBot="1" x14ac:dyDescent="0.35">
      <c r="A5" s="99" t="s">
        <v>2</v>
      </c>
      <c r="B5" s="101" t="s">
        <v>3</v>
      </c>
      <c r="C5" s="95" t="s">
        <v>4</v>
      </c>
      <c r="D5" s="96"/>
      <c r="E5" s="96"/>
      <c r="F5" s="96"/>
      <c r="G5" s="96"/>
      <c r="H5" s="97"/>
      <c r="I5" s="95" t="s">
        <v>5</v>
      </c>
      <c r="J5" s="96"/>
      <c r="K5" s="96"/>
      <c r="L5" s="96"/>
      <c r="M5" s="96"/>
      <c r="N5" s="97"/>
      <c r="O5" s="103" t="s">
        <v>8</v>
      </c>
      <c r="P5" s="104"/>
      <c r="Q5" s="104"/>
      <c r="R5" s="104"/>
      <c r="S5" s="104"/>
      <c r="T5" s="105"/>
      <c r="U5" s="99" t="s">
        <v>9</v>
      </c>
      <c r="V5" s="99" t="s">
        <v>10</v>
      </c>
      <c r="W5" s="99" t="s">
        <v>29</v>
      </c>
      <c r="X5" s="106" t="s">
        <v>1</v>
      </c>
    </row>
    <row r="6" spans="1:24" ht="18.600000000000001" thickTop="1" thickBot="1" x14ac:dyDescent="0.35">
      <c r="A6" s="100"/>
      <c r="B6" s="102"/>
      <c r="C6" s="4" t="s">
        <v>30</v>
      </c>
      <c r="D6" s="4" t="s">
        <v>31</v>
      </c>
      <c r="E6" s="4" t="s">
        <v>32</v>
      </c>
      <c r="F6" s="3" t="s">
        <v>33</v>
      </c>
      <c r="G6" s="4" t="s">
        <v>6</v>
      </c>
      <c r="H6" s="4" t="s">
        <v>7</v>
      </c>
      <c r="I6" s="4" t="s">
        <v>30</v>
      </c>
      <c r="J6" s="4" t="s">
        <v>31</v>
      </c>
      <c r="K6" s="4" t="s">
        <v>32</v>
      </c>
      <c r="L6" s="3" t="s">
        <v>33</v>
      </c>
      <c r="M6" s="4" t="s">
        <v>6</v>
      </c>
      <c r="N6" s="4" t="s">
        <v>7</v>
      </c>
      <c r="O6" s="4" t="s">
        <v>30</v>
      </c>
      <c r="P6" s="4" t="s">
        <v>31</v>
      </c>
      <c r="Q6" s="4" t="s">
        <v>32</v>
      </c>
      <c r="R6" s="3" t="s">
        <v>33</v>
      </c>
      <c r="S6" s="4" t="s">
        <v>6</v>
      </c>
      <c r="T6" s="4" t="s">
        <v>7</v>
      </c>
      <c r="U6" s="100"/>
      <c r="V6" s="100"/>
      <c r="W6" s="100"/>
      <c r="X6" s="107"/>
    </row>
    <row r="7" spans="1:24" ht="21" thickTop="1" thickBot="1" x14ac:dyDescent="0.35">
      <c r="A7" s="9">
        <v>15</v>
      </c>
      <c r="B7" s="5" t="s">
        <v>51</v>
      </c>
      <c r="C7" s="67">
        <v>41.5</v>
      </c>
      <c r="D7" s="34">
        <v>41.41</v>
      </c>
      <c r="E7" s="34">
        <v>41.72</v>
      </c>
      <c r="F7" s="19">
        <f>MEDIAN(C7:E7)</f>
        <v>41.5</v>
      </c>
      <c r="G7" s="36">
        <v>0</v>
      </c>
      <c r="H7" s="37">
        <f>SUM(F7:G7)</f>
        <v>41.5</v>
      </c>
      <c r="I7" s="34">
        <v>56.35</v>
      </c>
      <c r="J7" s="34">
        <v>56.35</v>
      </c>
      <c r="K7" s="34">
        <v>56.1</v>
      </c>
      <c r="L7" s="18">
        <f>MEDIAN(I7:K7)</f>
        <v>56.35</v>
      </c>
      <c r="M7" s="40">
        <v>0</v>
      </c>
      <c r="N7" s="19">
        <f>SUM(L7:M7)</f>
        <v>56.35</v>
      </c>
      <c r="O7" s="34">
        <v>27.94</v>
      </c>
      <c r="P7" s="34">
        <v>27.5</v>
      </c>
      <c r="Q7" s="34">
        <v>27.91</v>
      </c>
      <c r="R7" s="19">
        <f>MEDIAN(O7:Q7)</f>
        <v>27.91</v>
      </c>
      <c r="S7" s="40">
        <v>0</v>
      </c>
      <c r="T7" s="19">
        <f>SUM(R7:S7)</f>
        <v>27.91</v>
      </c>
      <c r="U7" s="19">
        <f>SUM(H7,N7,T7)</f>
        <v>125.75999999999999</v>
      </c>
      <c r="V7" s="40">
        <v>2</v>
      </c>
      <c r="W7" s="32">
        <f>U7-V7</f>
        <v>123.75999999999999</v>
      </c>
      <c r="X7" s="22" t="s">
        <v>11</v>
      </c>
    </row>
    <row r="8" spans="1:24" ht="21" thickTop="1" thickBot="1" x14ac:dyDescent="0.35">
      <c r="A8" s="10">
        <v>9</v>
      </c>
      <c r="B8" s="6" t="s">
        <v>47</v>
      </c>
      <c r="C8" s="66">
        <v>43.66</v>
      </c>
      <c r="D8" s="71">
        <v>43.94</v>
      </c>
      <c r="E8" s="70">
        <v>44.25</v>
      </c>
      <c r="F8" s="20">
        <f>MEDIAN(C8:E8)</f>
        <v>43.94</v>
      </c>
      <c r="G8" s="43">
        <v>0</v>
      </c>
      <c r="H8" s="44">
        <f>SUM(F8:G8)</f>
        <v>43.94</v>
      </c>
      <c r="I8" s="75">
        <v>68.09</v>
      </c>
      <c r="J8" s="77">
        <v>68.12</v>
      </c>
      <c r="K8" s="78">
        <v>67.89</v>
      </c>
      <c r="L8" s="29">
        <f>MEDIAN(I8:K8)</f>
        <v>68.09</v>
      </c>
      <c r="M8" s="45">
        <v>0</v>
      </c>
      <c r="N8" s="20">
        <f>SUM(L8:M8)</f>
        <v>68.09</v>
      </c>
      <c r="O8" s="75">
        <v>25.87</v>
      </c>
      <c r="P8" s="77">
        <v>26.03</v>
      </c>
      <c r="Q8" s="78">
        <v>26.84</v>
      </c>
      <c r="R8" s="20">
        <f>MEDIAN(O8:Q8)</f>
        <v>26.03</v>
      </c>
      <c r="S8" s="45">
        <v>0</v>
      </c>
      <c r="T8" s="20">
        <f>SUM(R8:S8)</f>
        <v>26.03</v>
      </c>
      <c r="U8" s="31">
        <f>SUM(H8,N8,T8)</f>
        <v>138.06</v>
      </c>
      <c r="V8" s="46">
        <v>4</v>
      </c>
      <c r="W8" s="32">
        <f>U8-V8</f>
        <v>134.06</v>
      </c>
      <c r="X8" s="23" t="s">
        <v>12</v>
      </c>
    </row>
    <row r="9" spans="1:24" ht="21" thickTop="1" thickBot="1" x14ac:dyDescent="0.35">
      <c r="A9" s="11">
        <v>13</v>
      </c>
      <c r="B9" s="7" t="s">
        <v>37</v>
      </c>
      <c r="C9" s="73">
        <v>45.97</v>
      </c>
      <c r="D9" s="71">
        <v>45.75</v>
      </c>
      <c r="E9" s="70">
        <v>45.91</v>
      </c>
      <c r="F9" s="20">
        <f>MEDIAN(C9:E9)</f>
        <v>45.91</v>
      </c>
      <c r="G9" s="49">
        <v>0</v>
      </c>
      <c r="H9" s="31">
        <f>SUM(F9:G9)</f>
        <v>45.91</v>
      </c>
      <c r="I9" s="66">
        <v>65.010000000000005</v>
      </c>
      <c r="J9" s="66">
        <v>64.97</v>
      </c>
      <c r="K9" s="66">
        <v>64.83</v>
      </c>
      <c r="L9" s="21">
        <v>63.52</v>
      </c>
      <c r="M9" s="50">
        <v>0</v>
      </c>
      <c r="N9" s="21">
        <f>SUM(L9:M9)</f>
        <v>63.52</v>
      </c>
      <c r="O9" s="66">
        <v>30.85</v>
      </c>
      <c r="P9" s="66">
        <v>30.62</v>
      </c>
      <c r="Q9" s="66">
        <v>31.93</v>
      </c>
      <c r="R9" s="29">
        <f>MEDIAN(O9:Q9)</f>
        <v>30.85</v>
      </c>
      <c r="S9" s="50">
        <v>0</v>
      </c>
      <c r="T9" s="31">
        <f>SUM(R9:S9)</f>
        <v>30.85</v>
      </c>
      <c r="U9" s="31">
        <f>SUM(H9,N9,T9)</f>
        <v>140.28</v>
      </c>
      <c r="V9" s="51">
        <v>4</v>
      </c>
      <c r="W9" s="32">
        <f>U9-V9</f>
        <v>136.28</v>
      </c>
      <c r="X9" s="24" t="s">
        <v>13</v>
      </c>
    </row>
    <row r="10" spans="1:24" ht="21" thickTop="1" thickBot="1" x14ac:dyDescent="0.35">
      <c r="A10" s="10">
        <v>1</v>
      </c>
      <c r="B10" s="6" t="s">
        <v>45</v>
      </c>
      <c r="C10" s="75">
        <v>51.9</v>
      </c>
      <c r="D10" s="74">
        <v>51.8</v>
      </c>
      <c r="E10" s="70">
        <v>52</v>
      </c>
      <c r="F10" s="20">
        <f>MEDIAN(C10:E10)</f>
        <v>51.9</v>
      </c>
      <c r="G10" s="43">
        <v>0</v>
      </c>
      <c r="H10" s="31">
        <f>SUM(F10:G10)</f>
        <v>51.9</v>
      </c>
      <c r="I10" s="75">
        <v>70.23</v>
      </c>
      <c r="J10" s="77">
        <v>70.03</v>
      </c>
      <c r="K10" s="78">
        <v>69.8</v>
      </c>
      <c r="L10" s="20">
        <f>MEDIAN(I10:K10)</f>
        <v>70.03</v>
      </c>
      <c r="M10" s="45">
        <v>0</v>
      </c>
      <c r="N10" s="31">
        <f>SUM(L10:M10)</f>
        <v>70.03</v>
      </c>
      <c r="O10" s="75">
        <v>27.63</v>
      </c>
      <c r="P10" s="77">
        <v>27.63</v>
      </c>
      <c r="Q10" s="78">
        <v>27.75</v>
      </c>
      <c r="R10" s="29">
        <f>MEDIAN(O10:Q10)</f>
        <v>27.63</v>
      </c>
      <c r="S10" s="43">
        <v>0</v>
      </c>
      <c r="T10" s="44">
        <f>SUM(R10:S10)</f>
        <v>27.63</v>
      </c>
      <c r="U10" s="31">
        <f>SUM(H10,N10,T10)</f>
        <v>149.56</v>
      </c>
      <c r="V10" s="46">
        <v>6</v>
      </c>
      <c r="W10" s="32">
        <f>U10-V10</f>
        <v>143.56</v>
      </c>
      <c r="X10" s="25" t="s">
        <v>14</v>
      </c>
    </row>
    <row r="11" spans="1:24" ht="21" thickTop="1" thickBot="1" x14ac:dyDescent="0.35">
      <c r="A11" s="11">
        <v>2</v>
      </c>
      <c r="B11" s="8" t="s">
        <v>40</v>
      </c>
      <c r="C11" s="66">
        <v>45.97</v>
      </c>
      <c r="D11" s="66">
        <v>0</v>
      </c>
      <c r="E11" s="70">
        <v>45.62</v>
      </c>
      <c r="F11" s="20">
        <v>45.69</v>
      </c>
      <c r="G11" s="52">
        <v>0</v>
      </c>
      <c r="H11" s="31">
        <f>SUM(F11:G11)</f>
        <v>45.69</v>
      </c>
      <c r="I11" s="66">
        <v>66.97</v>
      </c>
      <c r="J11" s="66">
        <v>66.650000000000006</v>
      </c>
      <c r="K11" s="66">
        <v>66.53</v>
      </c>
      <c r="L11" s="20">
        <f>MEDIAN(I11:K11)</f>
        <v>66.650000000000006</v>
      </c>
      <c r="M11" s="53">
        <v>5</v>
      </c>
      <c r="N11" s="20">
        <f>SUM(L11:M11)</f>
        <v>71.650000000000006</v>
      </c>
      <c r="O11" s="66">
        <v>31.82</v>
      </c>
      <c r="P11" s="66">
        <v>31.91</v>
      </c>
      <c r="Q11" s="66">
        <v>32.19</v>
      </c>
      <c r="R11" s="21">
        <f>MEDIAN(O11:Q11)</f>
        <v>31.91</v>
      </c>
      <c r="S11" s="53">
        <v>0</v>
      </c>
      <c r="T11" s="31">
        <f>SUM(R11:S11)</f>
        <v>31.91</v>
      </c>
      <c r="U11" s="31">
        <f>SUM(H11,N11,T11)</f>
        <v>149.25</v>
      </c>
      <c r="V11" s="54">
        <v>4</v>
      </c>
      <c r="W11" s="32">
        <f>U11-V11</f>
        <v>145.25</v>
      </c>
      <c r="X11" s="26" t="s">
        <v>15</v>
      </c>
    </row>
    <row r="12" spans="1:24" ht="21" thickTop="1" thickBot="1" x14ac:dyDescent="0.35">
      <c r="A12" s="10">
        <v>3</v>
      </c>
      <c r="B12" s="6" t="s">
        <v>41</v>
      </c>
      <c r="C12" s="73">
        <v>41.9</v>
      </c>
      <c r="D12" s="71">
        <v>41.75</v>
      </c>
      <c r="E12" s="70">
        <v>42</v>
      </c>
      <c r="F12" s="20">
        <f>MEDIAN(C12:E12)</f>
        <v>41.9</v>
      </c>
      <c r="G12" s="43">
        <v>5</v>
      </c>
      <c r="H12" s="31">
        <f>SUM(F12:G12)</f>
        <v>46.9</v>
      </c>
      <c r="I12" s="75">
        <v>71.27</v>
      </c>
      <c r="J12" s="77">
        <v>69.569999999999993</v>
      </c>
      <c r="K12" s="78">
        <v>69.45</v>
      </c>
      <c r="L12" s="20">
        <f>MEDIAN(I12:K12)</f>
        <v>69.569999999999993</v>
      </c>
      <c r="M12" s="45">
        <v>0</v>
      </c>
      <c r="N12" s="21">
        <f>SUM(L12:M12)</f>
        <v>69.569999999999993</v>
      </c>
      <c r="O12" s="75">
        <v>31.53</v>
      </c>
      <c r="P12" s="77">
        <v>31.66</v>
      </c>
      <c r="Q12" s="78">
        <v>30.9</v>
      </c>
      <c r="R12" s="20">
        <f>MEDIAN(O12:Q12)</f>
        <v>31.53</v>
      </c>
      <c r="S12" s="45">
        <v>0</v>
      </c>
      <c r="T12" s="31">
        <f>SUM(R12:S12)</f>
        <v>31.53</v>
      </c>
      <c r="U12" s="31">
        <f>SUM(H12,N12,T12)</f>
        <v>148</v>
      </c>
      <c r="V12" s="46">
        <v>2</v>
      </c>
      <c r="W12" s="32">
        <f>U12-V12</f>
        <v>146</v>
      </c>
      <c r="X12" s="25" t="s">
        <v>16</v>
      </c>
    </row>
    <row r="13" spans="1:24" ht="21" thickTop="1" thickBot="1" x14ac:dyDescent="0.35">
      <c r="A13" s="11">
        <v>18</v>
      </c>
      <c r="B13" s="8" t="s">
        <v>52</v>
      </c>
      <c r="C13" s="75">
        <v>45.44</v>
      </c>
      <c r="D13" s="71">
        <v>45.09</v>
      </c>
      <c r="E13" s="76">
        <v>45.53</v>
      </c>
      <c r="F13" s="20">
        <f>MEDIAN(C13:E13)</f>
        <v>45.44</v>
      </c>
      <c r="G13" s="52">
        <v>0</v>
      </c>
      <c r="H13" s="31">
        <f>SUM(F13:G13)</f>
        <v>45.44</v>
      </c>
      <c r="I13" s="66">
        <v>72.67</v>
      </c>
      <c r="J13" s="66">
        <v>72.63</v>
      </c>
      <c r="K13" s="66">
        <v>72.349999999999994</v>
      </c>
      <c r="L13" s="20">
        <f>MEDIAN(I13:K13)</f>
        <v>72.63</v>
      </c>
      <c r="M13" s="43">
        <v>5</v>
      </c>
      <c r="N13" s="44">
        <f>SUM(L13:M13)</f>
        <v>77.63</v>
      </c>
      <c r="O13" s="66">
        <v>31.06</v>
      </c>
      <c r="P13" s="66">
        <v>31.32</v>
      </c>
      <c r="Q13" s="66">
        <v>0</v>
      </c>
      <c r="R13" s="21">
        <f>MEDIAN(O13:P13)</f>
        <v>31.189999999999998</v>
      </c>
      <c r="S13" s="53">
        <v>5</v>
      </c>
      <c r="T13" s="31">
        <f>SUM(R13:S13)</f>
        <v>36.19</v>
      </c>
      <c r="U13" s="31">
        <f>SUM(H13,N13,T13)</f>
        <v>159.26</v>
      </c>
      <c r="V13" s="54">
        <v>4</v>
      </c>
      <c r="W13" s="32">
        <f>U13-V13</f>
        <v>155.26</v>
      </c>
      <c r="X13" s="26" t="s">
        <v>17</v>
      </c>
    </row>
    <row r="14" spans="1:24" ht="21" thickTop="1" thickBot="1" x14ac:dyDescent="0.35">
      <c r="A14" s="10">
        <v>11</v>
      </c>
      <c r="B14" s="6" t="s">
        <v>48</v>
      </c>
      <c r="C14" s="66">
        <v>48.47</v>
      </c>
      <c r="D14" s="71">
        <v>48.06</v>
      </c>
      <c r="E14" s="76">
        <v>47.85</v>
      </c>
      <c r="F14" s="20">
        <f>MEDIAN(C14:E14)</f>
        <v>48.06</v>
      </c>
      <c r="G14" s="43">
        <v>0</v>
      </c>
      <c r="H14" s="31">
        <f>SUM(F14:G14)</f>
        <v>48.06</v>
      </c>
      <c r="I14" s="75">
        <v>62.85</v>
      </c>
      <c r="J14" s="77">
        <v>62.75</v>
      </c>
      <c r="K14" s="78">
        <v>62.9</v>
      </c>
      <c r="L14" s="21">
        <f>MEDIAN(I14:K14)</f>
        <v>62.85</v>
      </c>
      <c r="M14" s="45">
        <v>5</v>
      </c>
      <c r="N14" s="31">
        <f>SUM(L14:M14)</f>
        <v>67.849999999999994</v>
      </c>
      <c r="O14" s="75">
        <v>36.96</v>
      </c>
      <c r="P14" s="77">
        <v>37.06</v>
      </c>
      <c r="Q14" s="78">
        <v>37.19</v>
      </c>
      <c r="R14" s="20">
        <f>MEDIAN(O14:Q14)</f>
        <v>37.06</v>
      </c>
      <c r="S14" s="45">
        <v>10</v>
      </c>
      <c r="T14" s="31">
        <f>SUM(R14:S14)</f>
        <v>47.06</v>
      </c>
      <c r="U14" s="31">
        <f>SUM(H14,N14,T14)</f>
        <v>162.97</v>
      </c>
      <c r="V14" s="46">
        <v>4</v>
      </c>
      <c r="W14" s="32">
        <f>U14-V14</f>
        <v>158.97</v>
      </c>
      <c r="X14" s="25" t="s">
        <v>18</v>
      </c>
    </row>
    <row r="15" spans="1:24" ht="21" thickTop="1" thickBot="1" x14ac:dyDescent="0.35">
      <c r="A15" s="11">
        <v>8</v>
      </c>
      <c r="B15" s="8" t="s">
        <v>46</v>
      </c>
      <c r="C15" s="73">
        <v>47.97</v>
      </c>
      <c r="D15" s="71">
        <v>47.12</v>
      </c>
      <c r="E15" s="76">
        <v>46.32</v>
      </c>
      <c r="F15" s="21">
        <f>MEDIAN(C15:E15)</f>
        <v>47.12</v>
      </c>
      <c r="G15" s="52">
        <v>5</v>
      </c>
      <c r="H15" s="20">
        <f>SUM(F15:G15)</f>
        <v>52.12</v>
      </c>
      <c r="I15" s="66">
        <v>69.47</v>
      </c>
      <c r="J15" s="66">
        <v>69.78</v>
      </c>
      <c r="K15" s="66">
        <v>69.16</v>
      </c>
      <c r="L15" s="20">
        <f>MEDIAN(I15:K15)</f>
        <v>69.47</v>
      </c>
      <c r="M15" s="53">
        <v>10</v>
      </c>
      <c r="N15" s="31">
        <f>SUM(L15:M15)</f>
        <v>79.47</v>
      </c>
      <c r="O15" s="66">
        <v>37.6</v>
      </c>
      <c r="P15" s="66">
        <v>37.590000000000003</v>
      </c>
      <c r="Q15" s="66">
        <v>37.72</v>
      </c>
      <c r="R15" s="20">
        <f>MEDIAN(O15:Q15)</f>
        <v>37.6</v>
      </c>
      <c r="S15" s="43">
        <v>5</v>
      </c>
      <c r="T15" s="20">
        <f>SUM(R15:S15)</f>
        <v>42.6</v>
      </c>
      <c r="U15" s="20">
        <f>SUM(H15,N15,T15)</f>
        <v>174.19</v>
      </c>
      <c r="V15" s="54">
        <v>6</v>
      </c>
      <c r="W15" s="32">
        <f>U15-V15</f>
        <v>168.19</v>
      </c>
      <c r="X15" s="26" t="s">
        <v>19</v>
      </c>
    </row>
    <row r="16" spans="1:24" ht="21" thickTop="1" thickBot="1" x14ac:dyDescent="0.35">
      <c r="A16" s="10">
        <v>17</v>
      </c>
      <c r="B16" s="6" t="s">
        <v>38</v>
      </c>
      <c r="C16" s="73">
        <v>52.47</v>
      </c>
      <c r="D16" s="74">
        <v>52.06</v>
      </c>
      <c r="E16" s="76">
        <v>52.41</v>
      </c>
      <c r="F16" s="20">
        <f>MEDIAN(C16:E16)</f>
        <v>52.41</v>
      </c>
      <c r="G16" s="43">
        <v>5</v>
      </c>
      <c r="H16" s="20">
        <f>SUM(F16:G16)</f>
        <v>57.41</v>
      </c>
      <c r="I16" s="75">
        <v>77.84</v>
      </c>
      <c r="J16" s="77">
        <v>77.75</v>
      </c>
      <c r="K16" s="78">
        <v>77.47</v>
      </c>
      <c r="L16" s="20">
        <f>MEDIAN(I16:K16)</f>
        <v>77.75</v>
      </c>
      <c r="M16" s="43">
        <v>0</v>
      </c>
      <c r="N16" s="31">
        <f>SUM(L16:M16)</f>
        <v>77.75</v>
      </c>
      <c r="O16" s="75">
        <v>41.5</v>
      </c>
      <c r="P16" s="77">
        <v>41.69</v>
      </c>
      <c r="Q16" s="78">
        <v>41.59</v>
      </c>
      <c r="R16" s="29">
        <f>MEDIAN(O16:Q16)</f>
        <v>41.59</v>
      </c>
      <c r="S16" s="43">
        <v>0</v>
      </c>
      <c r="T16" s="31">
        <f>SUM(R16:S16)</f>
        <v>41.59</v>
      </c>
      <c r="U16" s="21">
        <f>SUM(H16,N16,T16)</f>
        <v>176.75</v>
      </c>
      <c r="V16" s="55">
        <v>8</v>
      </c>
      <c r="W16" s="32">
        <f>U16-V16</f>
        <v>168.75</v>
      </c>
      <c r="X16" s="27" t="s">
        <v>20</v>
      </c>
    </row>
    <row r="17" spans="1:24" ht="21" thickTop="1" thickBot="1" x14ac:dyDescent="0.35">
      <c r="A17" s="11">
        <v>6</v>
      </c>
      <c r="B17" s="7" t="s">
        <v>43</v>
      </c>
      <c r="C17" s="73">
        <v>50.57</v>
      </c>
      <c r="D17" s="74">
        <v>50</v>
      </c>
      <c r="E17" s="66">
        <v>49.87</v>
      </c>
      <c r="F17" s="20">
        <f>MEDIAN(C17:E17)</f>
        <v>50</v>
      </c>
      <c r="G17" s="49">
        <v>0</v>
      </c>
      <c r="H17" s="21">
        <f>SUM(F17:G17)</f>
        <v>50</v>
      </c>
      <c r="I17" s="66">
        <v>81.66</v>
      </c>
      <c r="J17" s="66">
        <v>81.44</v>
      </c>
      <c r="K17" s="66">
        <v>81.3</v>
      </c>
      <c r="L17" s="20">
        <f>MEDIAN(I17:K17)</f>
        <v>81.44</v>
      </c>
      <c r="M17" s="50">
        <v>0</v>
      </c>
      <c r="N17" s="20">
        <f>SUM(L17:M17)</f>
        <v>81.44</v>
      </c>
      <c r="O17" s="66">
        <v>41.91</v>
      </c>
      <c r="P17" s="66">
        <v>41.63</v>
      </c>
      <c r="Q17" s="66">
        <v>42.13</v>
      </c>
      <c r="R17" s="21">
        <f>MEDIAN(O17:Q17)</f>
        <v>41.91</v>
      </c>
      <c r="S17" s="50">
        <v>0</v>
      </c>
      <c r="T17" s="20">
        <f>SUM(R17:S17)</f>
        <v>41.91</v>
      </c>
      <c r="U17" s="31">
        <f>SUM(H17,N17,T17)</f>
        <v>173.35</v>
      </c>
      <c r="V17" s="46">
        <v>4</v>
      </c>
      <c r="W17" s="32">
        <f>U17-V17</f>
        <v>169.35</v>
      </c>
      <c r="X17" s="25" t="s">
        <v>21</v>
      </c>
    </row>
    <row r="18" spans="1:24" ht="21" thickTop="1" thickBot="1" x14ac:dyDescent="0.35">
      <c r="A18" s="10">
        <v>12</v>
      </c>
      <c r="B18" s="8" t="s">
        <v>49</v>
      </c>
      <c r="C18" s="73">
        <v>58.03</v>
      </c>
      <c r="D18" s="74">
        <v>57.81</v>
      </c>
      <c r="E18" s="70">
        <v>57.78</v>
      </c>
      <c r="F18" s="29">
        <f>MEDIAN(C18:E18)</f>
        <v>57.81</v>
      </c>
      <c r="G18" s="52">
        <v>0</v>
      </c>
      <c r="H18" s="20">
        <f>SUM(F18:G18)</f>
        <v>57.81</v>
      </c>
      <c r="I18" s="75">
        <v>85.72</v>
      </c>
      <c r="J18" s="77">
        <v>85.5</v>
      </c>
      <c r="K18" s="78">
        <v>85.41</v>
      </c>
      <c r="L18" s="20">
        <f>MEDIAN(I18:K18)</f>
        <v>85.5</v>
      </c>
      <c r="M18" s="53">
        <v>10</v>
      </c>
      <c r="N18" s="31">
        <f>SUM(L18:M18)</f>
        <v>95.5</v>
      </c>
      <c r="O18" s="75">
        <v>26.44</v>
      </c>
      <c r="P18" s="77">
        <v>26.59</v>
      </c>
      <c r="Q18" s="78">
        <v>26.65</v>
      </c>
      <c r="R18" s="20">
        <f>MEDIAN(O18:Q18)</f>
        <v>26.59</v>
      </c>
      <c r="S18" s="43">
        <v>10</v>
      </c>
      <c r="T18" s="20">
        <f>SUM(R18:S18)</f>
        <v>36.590000000000003</v>
      </c>
      <c r="U18" s="20">
        <f>SUM(H18,N18,T18)</f>
        <v>189.9</v>
      </c>
      <c r="V18" s="54">
        <v>8</v>
      </c>
      <c r="W18" s="32">
        <f>U18-V18</f>
        <v>181.9</v>
      </c>
      <c r="X18" s="26" t="s">
        <v>22</v>
      </c>
    </row>
    <row r="19" spans="1:24" ht="21" thickTop="1" thickBot="1" x14ac:dyDescent="0.35">
      <c r="A19" s="11">
        <v>14</v>
      </c>
      <c r="B19" s="12" t="s">
        <v>50</v>
      </c>
      <c r="C19" s="75">
        <v>54.19</v>
      </c>
      <c r="D19" s="74">
        <v>54.1</v>
      </c>
      <c r="E19" s="70">
        <v>53.91</v>
      </c>
      <c r="F19" s="21">
        <f>MEDIAN(C19:E19)</f>
        <v>54.1</v>
      </c>
      <c r="G19" s="56">
        <v>5</v>
      </c>
      <c r="H19" s="20">
        <f>SUM(F19:G19)</f>
        <v>59.1</v>
      </c>
      <c r="I19" s="66">
        <v>90.01</v>
      </c>
      <c r="J19" s="66">
        <v>88.72</v>
      </c>
      <c r="K19" s="66">
        <v>89.79</v>
      </c>
      <c r="L19" s="20">
        <f>MEDIAN(I19:K19)</f>
        <v>89.79</v>
      </c>
      <c r="M19" s="43">
        <v>0</v>
      </c>
      <c r="N19" s="31">
        <f>SUM(L19:M19)</f>
        <v>89.79</v>
      </c>
      <c r="O19" s="66">
        <v>51</v>
      </c>
      <c r="P19" s="66">
        <v>51</v>
      </c>
      <c r="Q19" s="66">
        <v>51.34</v>
      </c>
      <c r="R19" s="20">
        <f>MEDIAN(O19:Q19)</f>
        <v>51</v>
      </c>
      <c r="S19" s="56">
        <v>5</v>
      </c>
      <c r="T19" s="31">
        <f>SUM(R19:S19)</f>
        <v>56</v>
      </c>
      <c r="U19" s="21">
        <f>SUM(H19,N19,T19)</f>
        <v>204.89000000000001</v>
      </c>
      <c r="V19" s="55">
        <v>8</v>
      </c>
      <c r="W19" s="32">
        <f>U19-V19</f>
        <v>196.89000000000001</v>
      </c>
      <c r="X19" s="27" t="s">
        <v>23</v>
      </c>
    </row>
    <row r="20" spans="1:24" ht="21" thickTop="1" thickBot="1" x14ac:dyDescent="0.35">
      <c r="A20" s="10">
        <v>4</v>
      </c>
      <c r="B20" s="6" t="s">
        <v>42</v>
      </c>
      <c r="C20" s="66">
        <v>52.75</v>
      </c>
      <c r="D20" s="66">
        <v>53.03</v>
      </c>
      <c r="E20" s="70">
        <v>53.1</v>
      </c>
      <c r="F20" s="20">
        <f>MEDIAN(C20:E20)</f>
        <v>53.03</v>
      </c>
      <c r="G20" s="43">
        <v>10</v>
      </c>
      <c r="H20" s="21">
        <f>SUM(F20:G20)</f>
        <v>63.03</v>
      </c>
      <c r="I20" s="75">
        <v>83.77</v>
      </c>
      <c r="J20" s="77">
        <v>82.76</v>
      </c>
      <c r="K20" s="78">
        <v>83.51</v>
      </c>
      <c r="L20" s="20">
        <f>MEDIAN(I20:K20)</f>
        <v>83.51</v>
      </c>
      <c r="M20" s="50">
        <v>5</v>
      </c>
      <c r="N20" s="20">
        <f>SUM(L20:M20)</f>
        <v>88.51</v>
      </c>
      <c r="O20" s="75">
        <v>64.959999999999994</v>
      </c>
      <c r="P20" s="77">
        <v>64.900000000000006</v>
      </c>
      <c r="Q20" s="78">
        <v>64.97</v>
      </c>
      <c r="R20" s="20">
        <f>MEDIAN(O20:Q20)</f>
        <v>64.959999999999994</v>
      </c>
      <c r="S20" s="43">
        <v>5</v>
      </c>
      <c r="T20" s="20">
        <f>SUM(R20:S20)</f>
        <v>69.959999999999994</v>
      </c>
      <c r="U20" s="31">
        <f>SUM(H20,N20,T20)</f>
        <v>221.5</v>
      </c>
      <c r="V20" s="46">
        <v>4</v>
      </c>
      <c r="W20" s="32">
        <f>U20-V20</f>
        <v>217.5</v>
      </c>
      <c r="X20" s="25" t="s">
        <v>24</v>
      </c>
    </row>
    <row r="21" spans="1:24" ht="21" thickTop="1" thickBot="1" x14ac:dyDescent="0.35">
      <c r="A21" s="11">
        <v>7</v>
      </c>
      <c r="B21" s="8" t="s">
        <v>44</v>
      </c>
      <c r="C21" s="73">
        <v>81</v>
      </c>
      <c r="D21" s="71">
        <v>82</v>
      </c>
      <c r="E21" s="70">
        <v>81</v>
      </c>
      <c r="F21" s="20">
        <f>MEDIAN(C21:E21)</f>
        <v>81</v>
      </c>
      <c r="G21" s="52">
        <v>0</v>
      </c>
      <c r="H21" s="20">
        <f>SUM(F21:G21)</f>
        <v>81</v>
      </c>
      <c r="I21" s="66">
        <v>94.97</v>
      </c>
      <c r="J21" s="66">
        <v>94.9</v>
      </c>
      <c r="K21" s="66">
        <v>94.79</v>
      </c>
      <c r="L21" s="20">
        <f>MEDIAN(I21:K21)</f>
        <v>94.9</v>
      </c>
      <c r="M21" s="53">
        <v>5</v>
      </c>
      <c r="N21" s="31">
        <f>SUM(L21:M21)</f>
        <v>99.9</v>
      </c>
      <c r="O21" s="66">
        <v>66.819999999999993</v>
      </c>
      <c r="P21" s="66">
        <v>66.56</v>
      </c>
      <c r="Q21" s="66">
        <v>66.81</v>
      </c>
      <c r="R21" s="20">
        <f>MEDIAN(O21:Q21)</f>
        <v>66.81</v>
      </c>
      <c r="S21" s="43">
        <v>0</v>
      </c>
      <c r="T21" s="20">
        <f>SUM(R21:S21)</f>
        <v>66.81</v>
      </c>
      <c r="U21" s="20">
        <f>SUM(H21,N21,T21)</f>
        <v>247.71</v>
      </c>
      <c r="V21" s="54">
        <v>12</v>
      </c>
      <c r="W21" s="32">
        <f>U21-V21</f>
        <v>235.71</v>
      </c>
      <c r="X21" s="26" t="s">
        <v>25</v>
      </c>
    </row>
    <row r="22" spans="1:24" ht="21" thickTop="1" thickBot="1" x14ac:dyDescent="0.35">
      <c r="A22" s="10"/>
      <c r="B22" s="12"/>
      <c r="C22" s="73">
        <v>0</v>
      </c>
      <c r="D22" s="71">
        <v>0</v>
      </c>
      <c r="E22" s="70">
        <v>0</v>
      </c>
      <c r="F22" s="20">
        <f t="shared" ref="F18:F24" si="0">MEDIAN(C22:E22)</f>
        <v>0</v>
      </c>
      <c r="G22" s="56"/>
      <c r="H22" s="31">
        <f t="shared" ref="H18:H24" si="1">SUM(F22:G22)</f>
        <v>0</v>
      </c>
      <c r="I22" s="75">
        <v>0</v>
      </c>
      <c r="J22" s="77">
        <v>0</v>
      </c>
      <c r="K22" s="78">
        <v>0</v>
      </c>
      <c r="L22" s="20">
        <f t="shared" ref="L18:L24" si="2">MEDIAN(I22:K22)</f>
        <v>0</v>
      </c>
      <c r="M22" s="43"/>
      <c r="N22" s="31">
        <f t="shared" ref="N18:N24" si="3">SUM(L22:M22)</f>
        <v>0</v>
      </c>
      <c r="O22" s="75">
        <v>0</v>
      </c>
      <c r="P22" s="77">
        <v>0</v>
      </c>
      <c r="Q22" s="78">
        <v>0</v>
      </c>
      <c r="R22" s="29">
        <f t="shared" ref="R18:R24" si="4">MEDIAN(O22:Q22)</f>
        <v>0</v>
      </c>
      <c r="S22" s="56">
        <v>5</v>
      </c>
      <c r="T22" s="20">
        <f t="shared" ref="T18:T24" si="5">SUM(R22:S22)</f>
        <v>5</v>
      </c>
      <c r="U22" s="21">
        <f t="shared" ref="U18:U24" si="6">SUM(H22,N22,T22)</f>
        <v>5</v>
      </c>
      <c r="V22" s="46"/>
      <c r="W22" s="32">
        <f t="shared" ref="W18:W24" si="7">U22-V22</f>
        <v>5</v>
      </c>
      <c r="X22" s="27" t="s">
        <v>26</v>
      </c>
    </row>
    <row r="23" spans="1:24" ht="21" thickTop="1" thickBot="1" x14ac:dyDescent="0.35">
      <c r="A23" s="11">
        <v>17</v>
      </c>
      <c r="B23" s="6"/>
      <c r="C23" s="75">
        <v>0</v>
      </c>
      <c r="D23" s="71">
        <v>0</v>
      </c>
      <c r="E23" s="76">
        <v>0</v>
      </c>
      <c r="F23" s="21">
        <f t="shared" si="0"/>
        <v>0</v>
      </c>
      <c r="G23" s="43"/>
      <c r="H23" s="20">
        <f t="shared" si="1"/>
        <v>0</v>
      </c>
      <c r="I23" s="66">
        <v>0</v>
      </c>
      <c r="J23" s="74">
        <v>0</v>
      </c>
      <c r="K23" s="66">
        <v>0</v>
      </c>
      <c r="L23" s="20">
        <f t="shared" si="2"/>
        <v>0</v>
      </c>
      <c r="M23" s="50"/>
      <c r="N23" s="20">
        <f t="shared" si="3"/>
        <v>0</v>
      </c>
      <c r="O23" s="75">
        <v>0</v>
      </c>
      <c r="P23" s="66">
        <v>0</v>
      </c>
      <c r="Q23" s="66">
        <v>0</v>
      </c>
      <c r="R23" s="21">
        <f t="shared" si="4"/>
        <v>0</v>
      </c>
      <c r="S23" s="43"/>
      <c r="T23" s="21">
        <f t="shared" si="5"/>
        <v>0</v>
      </c>
      <c r="U23" s="31">
        <f t="shared" si="6"/>
        <v>0</v>
      </c>
      <c r="V23" s="51"/>
      <c r="W23" s="32">
        <f t="shared" si="7"/>
        <v>0</v>
      </c>
      <c r="X23" s="25" t="s">
        <v>27</v>
      </c>
    </row>
    <row r="24" spans="1:24" ht="21" thickTop="1" thickBot="1" x14ac:dyDescent="0.35">
      <c r="A24" s="17">
        <v>18</v>
      </c>
      <c r="B24" s="13"/>
      <c r="C24" s="79">
        <v>0</v>
      </c>
      <c r="D24" s="68">
        <v>0</v>
      </c>
      <c r="E24" s="66">
        <v>0</v>
      </c>
      <c r="F24" s="30">
        <f t="shared" si="0"/>
        <v>0</v>
      </c>
      <c r="G24" s="60"/>
      <c r="H24" s="30">
        <f t="shared" si="1"/>
        <v>0</v>
      </c>
      <c r="I24" s="72">
        <v>0</v>
      </c>
      <c r="J24" s="80">
        <v>0</v>
      </c>
      <c r="K24" s="69">
        <v>0</v>
      </c>
      <c r="L24" s="30">
        <f t="shared" si="2"/>
        <v>0</v>
      </c>
      <c r="M24" s="61"/>
      <c r="N24" s="30">
        <f t="shared" si="3"/>
        <v>0</v>
      </c>
      <c r="O24" s="66">
        <v>0</v>
      </c>
      <c r="P24" s="68">
        <v>0</v>
      </c>
      <c r="Q24" s="69">
        <v>0</v>
      </c>
      <c r="R24" s="30">
        <f t="shared" si="4"/>
        <v>0</v>
      </c>
      <c r="S24" s="63"/>
      <c r="T24" s="30">
        <f t="shared" si="5"/>
        <v>0</v>
      </c>
      <c r="U24" s="30">
        <f t="shared" si="6"/>
        <v>0</v>
      </c>
      <c r="V24" s="64"/>
      <c r="W24" s="65">
        <f t="shared" si="7"/>
        <v>0</v>
      </c>
      <c r="X24" s="28" t="s">
        <v>28</v>
      </c>
    </row>
    <row r="25" spans="1:24" ht="15" thickTop="1" x14ac:dyDescent="0.3">
      <c r="E25" s="16"/>
      <c r="I25" s="16"/>
      <c r="O25" s="16"/>
      <c r="P25" s="16"/>
      <c r="Q25" s="16"/>
      <c r="R25" s="16"/>
    </row>
  </sheetData>
  <sortState ref="A7:W21">
    <sortCondition ref="W7:W21"/>
  </sortState>
  <mergeCells count="11">
    <mergeCell ref="A3:X3"/>
    <mergeCell ref="C5:H5"/>
    <mergeCell ref="I5:N5"/>
    <mergeCell ref="A1:X1"/>
    <mergeCell ref="A5:A6"/>
    <mergeCell ref="B5:B6"/>
    <mergeCell ref="O5:T5"/>
    <mergeCell ref="U5:U6"/>
    <mergeCell ref="V5:V6"/>
    <mergeCell ref="W5:W6"/>
    <mergeCell ref="X5:X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&amp;L&amp;D&amp;CVýsledková tabuľka päťčlenných družstiev&amp;R&amp;G</oddHeader>
    <oddFooter>&amp;L&amp;8All rights reserved  ©(Peter Knapik)&amp;C&amp;P&amp;R&amp;T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Výsledky dievčatá</vt:lpstr>
      <vt:lpstr>Výsledky chlapci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Pavol Dlhý</cp:lastModifiedBy>
  <cp:lastPrinted>2016-02-06T13:07:25Z</cp:lastPrinted>
  <dcterms:created xsi:type="dcterms:W3CDTF">2015-06-15T08:39:43Z</dcterms:created>
  <dcterms:modified xsi:type="dcterms:W3CDTF">2016-05-29T14:13:18Z</dcterms:modified>
</cp:coreProperties>
</file>